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1"/>
  </bookViews>
  <sheets>
    <sheet name="收支总表" sheetId="1" r:id="rId1"/>
    <sheet name="公共预算基金预算支出表" sheetId="2" r:id="rId2"/>
    <sheet name="一般公共预算支出表" sheetId="3" r:id="rId3"/>
  </sheets>
  <definedNames>
    <definedName name="_xlnm.Print_Titles" localSheetId="1">'公共预算基金预算支出表'!$1:$5</definedName>
    <definedName name="_xlnm.Print_Titles" localSheetId="0">'收支总表'!$1:$4</definedName>
    <definedName name="_xlnm.Print_Titles" localSheetId="2">'一般公共预算支出表'!$1:$7</definedName>
  </definedNames>
  <calcPr fullCalcOnLoad="1"/>
</workbook>
</file>

<file path=xl/sharedStrings.xml><?xml version="1.0" encoding="utf-8"?>
<sst xmlns="http://schemas.openxmlformats.org/spreadsheetml/2006/main" count="311" uniqueCount="155">
  <si>
    <t xml:space="preserve"> </t>
  </si>
  <si>
    <t>预算01表</t>
  </si>
  <si>
    <t>单位：元</t>
  </si>
  <si>
    <t>本年预算</t>
  </si>
  <si>
    <t>一、预算拨款</t>
  </si>
  <si>
    <t>一、基本支出</t>
  </si>
  <si>
    <t>一、一般公共服务</t>
  </si>
  <si>
    <t xml:space="preserve">    公共预算拨款</t>
  </si>
  <si>
    <t>　　工资福利支出</t>
  </si>
  <si>
    <t>二、国防</t>
  </si>
  <si>
    <t xml:space="preserve">    基金预算拨款</t>
  </si>
  <si>
    <t>　　一般商品和服务支出</t>
  </si>
  <si>
    <t xml:space="preserve">三、公共安全   </t>
  </si>
  <si>
    <t>二、财政专户拨款</t>
  </si>
  <si>
    <t>　　对个人和家庭的补助</t>
  </si>
  <si>
    <t xml:space="preserve">四、教育    </t>
  </si>
  <si>
    <t xml:space="preserve">    教育收费</t>
  </si>
  <si>
    <t>二、项目支出</t>
  </si>
  <si>
    <t xml:space="preserve">五、科学技术  </t>
  </si>
  <si>
    <t xml:space="preserve">    其他财政专户拨款</t>
  </si>
  <si>
    <t>六、文化体育与传媒</t>
  </si>
  <si>
    <t>　　专项商品和服务支出</t>
  </si>
  <si>
    <t xml:space="preserve">七、社会保障和就业  </t>
  </si>
  <si>
    <t>八、社会保险基金支出</t>
  </si>
  <si>
    <t>三、事业收入(不含预算外收入)</t>
  </si>
  <si>
    <t xml:space="preserve">    对企事业单位的补贴</t>
  </si>
  <si>
    <t>九、医疗卫生</t>
  </si>
  <si>
    <t>四、事业单位经营收入</t>
  </si>
  <si>
    <t xml:space="preserve">    转移性支出</t>
  </si>
  <si>
    <t>十、环境保护</t>
  </si>
  <si>
    <t>五、其他收入</t>
  </si>
  <si>
    <t xml:space="preserve">    赠与</t>
  </si>
  <si>
    <t>十一、城乡社区事务</t>
  </si>
  <si>
    <t xml:space="preserve">    债务利息支出</t>
  </si>
  <si>
    <t>十二、农林水事务</t>
  </si>
  <si>
    <t xml:space="preserve">    债务还本支出</t>
  </si>
  <si>
    <t>十三、交通运输</t>
  </si>
  <si>
    <t xml:space="preserve">    基本建设支出</t>
  </si>
  <si>
    <t>十四、资源勘探电力信息等事务</t>
  </si>
  <si>
    <t xml:space="preserve">    其他资本性支出</t>
  </si>
  <si>
    <t>十五、商业服务业等事务</t>
  </si>
  <si>
    <t xml:space="preserve">    贷款转贷及产权参股</t>
  </si>
  <si>
    <t>十六、金融监管等事务支出</t>
  </si>
  <si>
    <t xml:space="preserve">    其他支出　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</si>
  <si>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</si>
  <si>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</si>
  <si>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</si>
  <si>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</si>
  <si>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二十一、预备费</t>
  </si>
  <si>
    <t>二十二、其他支出</t>
  </si>
  <si>
    <t>二十三、转移性支出</t>
  </si>
  <si>
    <t>二十四、债务还本支出</t>
  </si>
  <si>
    <t>三、事业单位经营支出</t>
  </si>
  <si>
    <t>二十五、债务付息支出</t>
  </si>
  <si>
    <t>二十六、债务发行费用支出</t>
  </si>
  <si>
    <t>本 年 收 入 合 计</t>
  </si>
  <si>
    <t>本 年 支 出 合 计</t>
  </si>
  <si>
    <t xml:space="preserve">本 年 支 出 合 计 </t>
  </si>
  <si>
    <t>六、上级补助收入</t>
  </si>
  <si>
    <t>四、对附属单位补助支出</t>
  </si>
  <si>
    <t>七、附属单位上缴收入</t>
  </si>
  <si>
    <t>五、上缴上级支出</t>
  </si>
  <si>
    <t>八、用事业基金弥补收支差额</t>
  </si>
  <si>
    <t>六、结转下年</t>
  </si>
  <si>
    <t xml:space="preserve">结转下年 </t>
  </si>
  <si>
    <t>九、上年结余、结存</t>
  </si>
  <si>
    <t xml:space="preserve">    其中：公共预算结余拨款</t>
  </si>
  <si>
    <t xml:space="preserve">          基金预算结余拨款</t>
  </si>
  <si>
    <t xml:space="preserve">          其他结转</t>
  </si>
  <si>
    <t>收  入  总  计</t>
  </si>
  <si>
    <t>支  出  总  计</t>
  </si>
  <si>
    <t>预算拨款</t>
  </si>
  <si>
    <t>财政专户拨款</t>
  </si>
  <si>
    <t>事业单位经营收入</t>
  </si>
  <si>
    <t>其他收入</t>
  </si>
  <si>
    <t>上级补助收入</t>
  </si>
  <si>
    <t>附属单位上缴收入</t>
  </si>
  <si>
    <t>用事业基金弥补收支差额</t>
  </si>
  <si>
    <t>小计</t>
  </si>
  <si>
    <t>其他结转</t>
  </si>
  <si>
    <t>公共预算拨款</t>
  </si>
  <si>
    <t>基金预算拨款</t>
  </si>
  <si>
    <t>教育收费</t>
  </si>
  <si>
    <t>其他财政专户拨款</t>
  </si>
  <si>
    <t>**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</si>
  <si>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</si>
  <si>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</si>
  <si>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</si>
  <si>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</si>
  <si>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</si>
  <si>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</si>
  <si>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</si>
  <si>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</si>
  <si>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</si>
  <si>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</si>
  <si>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</si>
  <si>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</si>
  <si>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</si>
  <si>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</si>
  <si>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</si>
  <si>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</si>
  <si>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科目编码</t>
  </si>
  <si>
    <t>事业收入（不含预算外收入）</t>
  </si>
  <si>
    <t>类</t>
  </si>
  <si>
    <t>款</t>
  </si>
  <si>
    <t>项</t>
  </si>
  <si>
    <t>合计</t>
  </si>
  <si>
    <t>基本支出</t>
  </si>
  <si>
    <t>项目支出</t>
  </si>
  <si>
    <t>工资福利支出</t>
  </si>
  <si>
    <t>对个人和家庭的补助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</si>
  <si>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</si>
  <si>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</si>
  <si>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</si>
  <si>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</si>
  <si>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</si>
  <si>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</si>
  <si>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</si>
  <si>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其他支出</t>
  </si>
  <si>
    <t>18</t>
  </si>
  <si>
    <t>19</t>
  </si>
  <si>
    <t>20</t>
  </si>
  <si>
    <t>一般商品和服务支出</t>
  </si>
  <si>
    <t>项目名称（单位/科目）</t>
  </si>
  <si>
    <t>资     金     来      源</t>
  </si>
  <si>
    <t>上年预算结转</t>
  </si>
  <si>
    <t>公共预算结转拨款</t>
  </si>
  <si>
    <t>基金预算结转拨款</t>
  </si>
  <si>
    <t xml:space="preserve">      合计</t>
  </si>
  <si>
    <t>单位名称（功能科目）</t>
  </si>
  <si>
    <t>项目备注</t>
  </si>
  <si>
    <t>专项商品和服务支出</t>
  </si>
  <si>
    <t>对企事业单位补贴</t>
  </si>
  <si>
    <t>收 支 预  算 总 表</t>
  </si>
  <si>
    <t>项        目</t>
  </si>
  <si>
    <t>项      目</t>
  </si>
  <si>
    <t>项    目</t>
  </si>
  <si>
    <t xml:space="preserve">      社会保障和就业支出</t>
  </si>
  <si>
    <t xml:space="preserve">        行政事业单位离退休</t>
  </si>
  <si>
    <t xml:space="preserve">          归口管理的行政单位离退休</t>
  </si>
  <si>
    <t xml:space="preserve">      公共安全支出</t>
  </si>
  <si>
    <t>一般公共预算支出表</t>
  </si>
  <si>
    <t>小计</t>
  </si>
  <si>
    <t>办公经费</t>
  </si>
  <si>
    <t xml:space="preserve"> </t>
  </si>
  <si>
    <t>公共预算、基金预算支出表</t>
  </si>
  <si>
    <t xml:space="preserve">    区法院</t>
  </si>
  <si>
    <t xml:space="preserve">        法院</t>
  </si>
  <si>
    <t xml:space="preserve">          行政运行（法院）</t>
  </si>
  <si>
    <t xml:space="preserve">          其他法院支出</t>
  </si>
  <si>
    <t xml:space="preserve">            法官法警加班费</t>
  </si>
  <si>
    <t>单位：          梅县区人民法院</t>
  </si>
  <si>
    <t>单位：梅县区人民法院</t>
  </si>
  <si>
    <t xml:space="preserve"> 单位：</t>
  </si>
  <si>
    <t xml:space="preserve"> 梅县区人民法院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</si>
</sst>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  <numFmt numFmtId="186" formatCode="0_ "/>
    <numFmt numFmtId="187" formatCode=";;"/>
    <numFmt numFmtId="188" formatCode="#,##0.0_ "/>
    <numFmt numFmtId="189" formatCode="0.00_);[Red]\(0.00\)"/>
    <numFmt numFmtId="190" formatCode="0.0_);[Red]\(0.0\)"/>
    <numFmt numFmtId="191" formatCode="0_);[Red]\(0\)"/>
    <numFmt numFmtId="192" formatCode="#,##0_);[Red]\(#,##0\)"/>
  </numFmts>
  <fonts count="33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  <font>
      <b/>
      <sz val="17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2"/>
      <name val="宋体"/>
      <family val="0"/>
    </font>
    <font>
      <sz val="10"/>
      <color indexed="17"/>
      <name val="宋体"/>
      <family val="0"/>
    </font>
    <font>
      <sz val="9"/>
      <color indexed="17"/>
      <name val="宋体"/>
      <family val="0"/>
    </font>
    <font>
      <sz val="9"/>
      <color indexed="12"/>
      <name val="宋体"/>
      <family val="0"/>
    </font>
    <font>
      <b/>
      <sz val="17"/>
      <color indexed="8"/>
      <name val="宋体"/>
      <family val="0"/>
    </font>
    <font>
      <sz val="10.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4" fillId="10" borderId="0" applyNumberFormat="0" applyBorder="0" applyAlignment="0" applyProtection="0"/>
    <xf numFmtId="0" fontId="2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11" borderId="5" applyNumberFormat="0" applyAlignment="0" applyProtection="0"/>
    <xf numFmtId="0" fontId="27" fillId="12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31" fillId="16" borderId="0" applyNumberFormat="0" applyBorder="0" applyAlignment="0" applyProtection="0"/>
    <xf numFmtId="0" fontId="25" fillId="11" borderId="8" applyNumberFormat="0" applyAlignment="0" applyProtection="0"/>
    <xf numFmtId="0" fontId="32" fillId="5" borderId="5" applyNumberFormat="0" applyAlignment="0" applyProtection="0"/>
    <xf numFmtId="0" fontId="0" fillId="17" borderId="9" applyNumberFormat="0" applyFont="0" applyAlignment="0" applyProtection="0"/>
  </cellStyleXfs>
  <cellXfs count="12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11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11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" fillId="0" borderId="8" xfId="0" applyNumberFormat="1" applyFont="1" applyFill="1" applyBorder="1" applyAlignment="1" applyProtection="1">
      <alignment vertical="center"/>
      <protection/>
    </xf>
    <xf numFmtId="184" fontId="11" fillId="16" borderId="8" xfId="0" applyNumberFormat="1" applyFont="1" applyFill="1" applyBorder="1" applyAlignment="1" applyProtection="1">
      <alignment horizontal="right" vertical="center"/>
      <protection/>
    </xf>
    <xf numFmtId="184" fontId="11" fillId="0" borderId="8" xfId="0" applyNumberFormat="1" applyFont="1" applyFill="1" applyBorder="1" applyAlignment="1" applyProtection="1">
      <alignment horizontal="right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184" fontId="11" fillId="0" borderId="11" xfId="0" applyNumberFormat="1" applyFont="1" applyFill="1" applyBorder="1" applyAlignment="1" applyProtection="1">
      <alignment horizontal="right" vertical="center"/>
      <protection/>
    </xf>
    <xf numFmtId="184" fontId="12" fillId="16" borderId="8" xfId="0" applyNumberFormat="1" applyFont="1" applyFill="1" applyBorder="1" applyAlignment="1" applyProtection="1">
      <alignment horizontal="right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184" fontId="12" fillId="0" borderId="11" xfId="0" applyNumberFormat="1" applyFont="1" applyFill="1" applyBorder="1" applyAlignment="1" applyProtection="1">
      <alignment horizontal="right" vertical="center"/>
      <protection/>
    </xf>
    <xf numFmtId="184" fontId="12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0" fillId="16" borderId="0" xfId="0" applyFill="1" applyAlignment="1">
      <alignment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6" fontId="0" fillId="0" borderId="19" xfId="0" applyNumberFormat="1" applyFont="1" applyFill="1" applyBorder="1" applyAlignment="1" applyProtection="1">
      <alignment horizontal="right" vertical="center"/>
      <protection/>
    </xf>
    <xf numFmtId="186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>
      <alignment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3" fontId="11" fillId="0" borderId="8" xfId="0" applyNumberFormat="1" applyFont="1" applyFill="1" applyBorder="1" applyAlignment="1" applyProtection="1">
      <alignment horizontal="right" vertical="center"/>
      <protection/>
    </xf>
    <xf numFmtId="185" fontId="0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185" fontId="13" fillId="0" borderId="19" xfId="0" applyNumberFormat="1" applyFont="1" applyFill="1" applyBorder="1" applyAlignment="1" applyProtection="1">
      <alignment horizontal="right" vertical="center" wrapText="1"/>
      <protection/>
    </xf>
    <xf numFmtId="185" fontId="14" fillId="0" borderId="19" xfId="0" applyNumberFormat="1" applyFont="1" applyFill="1" applyBorder="1" applyAlignment="1" applyProtection="1">
      <alignment horizontal="right" vertical="center" wrapText="1"/>
      <protection/>
    </xf>
    <xf numFmtId="185" fontId="14" fillId="0" borderId="16" xfId="0" applyNumberFormat="1" applyFont="1" applyFill="1" applyBorder="1" applyAlignment="1" applyProtection="1">
      <alignment horizontal="right" vertical="center" wrapText="1"/>
      <protection/>
    </xf>
    <xf numFmtId="185" fontId="14" fillId="0" borderId="8" xfId="0" applyNumberFormat="1" applyFont="1" applyFill="1" applyBorder="1" applyAlignment="1" applyProtection="1">
      <alignment horizontal="right" vertical="center" wrapText="1"/>
      <protection/>
    </xf>
    <xf numFmtId="185" fontId="14" fillId="0" borderId="8" xfId="0" applyNumberFormat="1" applyFont="1" applyFill="1" applyBorder="1" applyAlignment="1" applyProtection="1">
      <alignment horizontal="right" vertical="center"/>
      <protection/>
    </xf>
    <xf numFmtId="185" fontId="2" fillId="0" borderId="8" xfId="0" applyNumberFormat="1" applyFont="1" applyFill="1" applyBorder="1" applyAlignment="1" applyProtection="1">
      <alignment horizontal="right" vertical="center"/>
      <protection/>
    </xf>
    <xf numFmtId="185" fontId="13" fillId="0" borderId="21" xfId="0" applyNumberFormat="1" applyFont="1" applyFill="1" applyBorder="1" applyAlignment="1" applyProtection="1">
      <alignment horizontal="right" vertical="center" wrapText="1"/>
      <protection/>
    </xf>
    <xf numFmtId="185" fontId="14" fillId="0" borderId="21" xfId="0" applyNumberFormat="1" applyFont="1" applyFill="1" applyBorder="1" applyAlignment="1" applyProtection="1">
      <alignment horizontal="right" vertical="center" wrapText="1"/>
      <protection/>
    </xf>
    <xf numFmtId="185" fontId="14" fillId="0" borderId="17" xfId="0" applyNumberFormat="1" applyFont="1" applyFill="1" applyBorder="1" applyAlignment="1" applyProtection="1">
      <alignment horizontal="right" vertical="center"/>
      <protection/>
    </xf>
    <xf numFmtId="185" fontId="2" fillId="0" borderId="17" xfId="0" applyNumberFormat="1" applyFont="1" applyFill="1" applyBorder="1" applyAlignment="1" applyProtection="1">
      <alignment horizontal="right" vertical="center"/>
      <protection/>
    </xf>
    <xf numFmtId="185" fontId="14" fillId="0" borderId="19" xfId="0" applyNumberFormat="1" applyFont="1" applyFill="1" applyBorder="1" applyAlignment="1" applyProtection="1">
      <alignment horizontal="right" vertical="center"/>
      <protection/>
    </xf>
    <xf numFmtId="185" fontId="2" fillId="0" borderId="19" xfId="0" applyNumberFormat="1" applyFont="1" applyFill="1" applyBorder="1" applyAlignment="1" applyProtection="1">
      <alignment horizontal="right" vertical="center"/>
      <protection/>
    </xf>
    <xf numFmtId="185" fontId="0" fillId="0" borderId="19" xfId="0" applyNumberFormat="1" applyBorder="1" applyAlignment="1">
      <alignment/>
    </xf>
    <xf numFmtId="191" fontId="0" fillId="0" borderId="19" xfId="0" applyNumberFormat="1" applyFont="1" applyFill="1" applyBorder="1" applyAlignment="1" applyProtection="1">
      <alignment horizontal="right" vertical="center"/>
      <protection/>
    </xf>
    <xf numFmtId="189" fontId="6" fillId="0" borderId="0" xfId="0" applyNumberFormat="1" applyFont="1" applyFill="1" applyBorder="1" applyAlignment="1" applyProtection="1">
      <alignment horizontal="center" vertical="center"/>
      <protection/>
    </xf>
    <xf numFmtId="189" fontId="3" fillId="0" borderId="0" xfId="0" applyNumberFormat="1" applyFont="1" applyFill="1" applyBorder="1" applyAlignment="1" applyProtection="1">
      <alignment/>
      <protection/>
    </xf>
    <xf numFmtId="189" fontId="6" fillId="0" borderId="10" xfId="0" applyNumberFormat="1" applyFont="1" applyFill="1" applyBorder="1" applyAlignment="1" applyProtection="1">
      <alignment horizontal="center" vertical="center"/>
      <protection/>
    </xf>
    <xf numFmtId="189" fontId="3" fillId="0" borderId="10" xfId="0" applyNumberFormat="1" applyFont="1" applyFill="1" applyBorder="1" applyAlignment="1" applyProtection="1">
      <alignment/>
      <protection/>
    </xf>
    <xf numFmtId="189" fontId="3" fillId="0" borderId="17" xfId="0" applyNumberFormat="1" applyFont="1" applyFill="1" applyBorder="1" applyAlignment="1" applyProtection="1">
      <alignment horizontal="center" vertical="center"/>
      <protection/>
    </xf>
    <xf numFmtId="189" fontId="0" fillId="0" borderId="0" xfId="0" applyNumberFormat="1" applyAlignment="1">
      <alignment/>
    </xf>
    <xf numFmtId="0" fontId="0" fillId="16" borderId="21" xfId="0" applyNumberFormat="1" applyFont="1" applyFill="1" applyBorder="1" applyAlignment="1" applyProtection="1">
      <alignment horizontal="left" vertical="center"/>
      <protection/>
    </xf>
    <xf numFmtId="0" fontId="2" fillId="16" borderId="21" xfId="0" applyNumberFormat="1" applyFont="1" applyFill="1" applyBorder="1" applyAlignment="1" applyProtection="1">
      <alignment horizontal="left" vertical="center"/>
      <protection/>
    </xf>
    <xf numFmtId="0" fontId="3" fillId="16" borderId="21" xfId="0" applyNumberFormat="1" applyFont="1" applyFill="1" applyBorder="1" applyAlignment="1" applyProtection="1">
      <alignment horizontal="left" vertical="center"/>
      <protection/>
    </xf>
    <xf numFmtId="187" fontId="0" fillId="0" borderId="22" xfId="0" applyNumberFormat="1" applyFont="1" applyFill="1" applyBorder="1" applyAlignment="1" applyProtection="1">
      <alignment horizontal="left" vertical="center"/>
      <protection/>
    </xf>
    <xf numFmtId="49" fontId="0" fillId="0" borderId="22" xfId="0" applyNumberFormat="1" applyFont="1" applyFill="1" applyBorder="1" applyAlignment="1" applyProtection="1">
      <alignment horizontal="left" vertical="center"/>
      <protection/>
    </xf>
    <xf numFmtId="185" fontId="14" fillId="0" borderId="23" xfId="0" applyNumberFormat="1" applyFont="1" applyFill="1" applyBorder="1" applyAlignment="1" applyProtection="1">
      <alignment horizontal="right" vertical="center" wrapText="1"/>
      <protection/>
    </xf>
    <xf numFmtId="185" fontId="14" fillId="0" borderId="17" xfId="0" applyNumberFormat="1" applyFont="1" applyFill="1" applyBorder="1" applyAlignment="1" applyProtection="1">
      <alignment horizontal="right" vertical="center" wrapText="1"/>
      <protection/>
    </xf>
    <xf numFmtId="185" fontId="0" fillId="0" borderId="2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vertical="center"/>
    </xf>
    <xf numFmtId="0" fontId="2" fillId="0" borderId="0" xfId="41">
      <alignment/>
      <protection/>
    </xf>
    <xf numFmtId="0" fontId="0" fillId="0" borderId="19" xfId="0" applyBorder="1" applyAlignment="1">
      <alignment vertical="center"/>
    </xf>
    <xf numFmtId="187" fontId="16" fillId="0" borderId="19" xfId="41" applyNumberFormat="1" applyFont="1" applyFill="1" applyBorder="1" applyAlignment="1" applyProtection="1">
      <alignment horizontal="left" vertical="center"/>
      <protection/>
    </xf>
    <xf numFmtId="3" fontId="16" fillId="0" borderId="19" xfId="41" applyNumberFormat="1" applyFont="1" applyFill="1" applyBorder="1" applyAlignment="1" applyProtection="1">
      <alignment horizontal="right" vertical="center"/>
      <protection/>
    </xf>
    <xf numFmtId="3" fontId="16" fillId="0" borderId="19" xfId="41" applyNumberFormat="1" applyFont="1" applyFill="1" applyBorder="1" applyAlignment="1" applyProtection="1">
      <alignment horizontal="right" vertical="center" wrapText="1"/>
      <protection/>
    </xf>
    <xf numFmtId="49" fontId="16" fillId="0" borderId="19" xfId="41" applyNumberFormat="1" applyFont="1" applyFill="1" applyBorder="1" applyAlignment="1" applyProtection="1">
      <alignment horizontal="left" vertical="center" wrapText="1"/>
      <protection/>
    </xf>
    <xf numFmtId="49" fontId="16" fillId="0" borderId="19" xfId="40" applyNumberFormat="1" applyFont="1" applyFill="1" applyBorder="1" applyAlignment="1" applyProtection="1">
      <alignment horizontal="left" vertical="center" wrapText="1"/>
      <protection/>
    </xf>
    <xf numFmtId="192" fontId="0" fillId="0" borderId="21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189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11" borderId="11" xfId="0" applyNumberFormat="1" applyFont="1" applyFill="1" applyBorder="1" applyAlignment="1" applyProtection="1">
      <alignment horizontal="center" vertical="center" wrapText="1"/>
      <protection/>
    </xf>
    <xf numFmtId="189" fontId="3" fillId="11" borderId="11" xfId="0" applyNumberFormat="1" applyFont="1" applyFill="1" applyBorder="1" applyAlignment="1" applyProtection="1">
      <alignment horizontal="center" vertical="center" wrapText="1"/>
      <protection/>
    </xf>
    <xf numFmtId="189" fontId="0" fillId="11" borderId="11" xfId="0" applyNumberFormat="1" applyFont="1" applyFill="1" applyBorder="1" applyAlignment="1" applyProtection="1">
      <alignment horizontal="center" vertical="center" wrapText="1"/>
      <protection/>
    </xf>
    <xf numFmtId="189" fontId="3" fillId="0" borderId="11" xfId="0" applyNumberFormat="1" applyFont="1" applyFill="1" applyBorder="1" applyAlignment="1" applyProtection="1">
      <alignment vertical="center"/>
      <protection/>
    </xf>
    <xf numFmtId="189" fontId="0" fillId="0" borderId="11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3" fillId="11" borderId="8" xfId="0" applyNumberFormat="1" applyFont="1" applyFill="1" applyBorder="1" applyAlignment="1" applyProtection="1">
      <alignment horizontal="center" vertical="center" wrapText="1"/>
      <protection/>
    </xf>
    <xf numFmtId="0" fontId="0" fillId="11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3366FF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Zeros="0" zoomScale="98" zoomScaleNormal="98" zoomScalePageLayoutView="0" workbookViewId="0" topLeftCell="A1">
      <selection activeCell="A23" sqref="A23"/>
    </sheetView>
  </sheetViews>
  <sheetFormatPr defaultColWidth="9.140625" defaultRowHeight="14.25" customHeight="1"/>
  <cols>
    <col min="1" max="1" width="26.421875" style="0" customWidth="1"/>
    <col min="2" max="2" width="16.7109375" style="0" customWidth="1"/>
    <col min="3" max="3" width="18.28125" style="0" customWidth="1"/>
    <col min="4" max="4" width="16.28125" style="0" customWidth="1"/>
    <col min="5" max="5" width="26.7109375" style="0" customWidth="1"/>
    <col min="6" max="6" width="15.00390625" style="0" customWidth="1"/>
  </cols>
  <sheetData>
    <row r="1" spans="1:6" ht="15" customHeight="1">
      <c r="A1" s="2" t="s">
        <v>0</v>
      </c>
      <c r="B1" s="3" t="s">
        <v>0</v>
      </c>
      <c r="C1" s="3" t="s">
        <v>0</v>
      </c>
      <c r="D1" s="3" t="s">
        <v>0</v>
      </c>
      <c r="E1" s="1" t="s">
        <v>0</v>
      </c>
      <c r="F1" s="3" t="s">
        <v>1</v>
      </c>
    </row>
    <row r="2" spans="1:6" ht="21" customHeight="1">
      <c r="A2" s="97" t="s">
        <v>133</v>
      </c>
      <c r="B2" s="98"/>
      <c r="C2" s="98"/>
      <c r="D2" s="98"/>
      <c r="E2" s="98"/>
      <c r="F2" s="98"/>
    </row>
    <row r="3" spans="1:6" ht="15" customHeight="1">
      <c r="A3" s="18" t="s">
        <v>151</v>
      </c>
      <c r="B3" s="4" t="s">
        <v>0</v>
      </c>
      <c r="C3" s="4" t="s">
        <v>0</v>
      </c>
      <c r="D3" s="5" t="s">
        <v>144</v>
      </c>
      <c r="E3" s="6" t="s">
        <v>0</v>
      </c>
      <c r="F3" s="5" t="s">
        <v>2</v>
      </c>
    </row>
    <row r="4" spans="1:6" s="21" customFormat="1" ht="20.25" customHeight="1">
      <c r="A4" s="19" t="s">
        <v>134</v>
      </c>
      <c r="B4" s="20" t="s">
        <v>3</v>
      </c>
      <c r="C4" s="20" t="s">
        <v>135</v>
      </c>
      <c r="D4" s="20" t="s">
        <v>3</v>
      </c>
      <c r="E4" s="20" t="s">
        <v>136</v>
      </c>
      <c r="F4" s="20" t="s">
        <v>3</v>
      </c>
    </row>
    <row r="5" spans="1:6" s="21" customFormat="1" ht="20.25" customHeight="1">
      <c r="A5" s="22" t="s">
        <v>4</v>
      </c>
      <c r="B5" s="23">
        <f>B6+B7</f>
        <v>13741209</v>
      </c>
      <c r="C5" s="22" t="s">
        <v>5</v>
      </c>
      <c r="D5" s="23">
        <f>D6+D7+D8</f>
        <v>13381209</v>
      </c>
      <c r="E5" s="22" t="s">
        <v>6</v>
      </c>
      <c r="F5" s="92"/>
    </row>
    <row r="6" spans="1:6" s="21" customFormat="1" ht="20.25" customHeight="1">
      <c r="A6" s="22" t="s">
        <v>7</v>
      </c>
      <c r="B6" s="24">
        <f>'公共预算基金预算支出表'!G6</f>
        <v>13741209</v>
      </c>
      <c r="C6" s="25" t="s">
        <v>8</v>
      </c>
      <c r="D6" s="24">
        <f>'一般公共预算支出表'!G8</f>
        <v>7644393</v>
      </c>
      <c r="E6" s="22" t="s">
        <v>9</v>
      </c>
      <c r="F6" s="24"/>
    </row>
    <row r="7" spans="1:6" s="21" customFormat="1" ht="20.25" customHeight="1">
      <c r="A7" s="22" t="s">
        <v>10</v>
      </c>
      <c r="B7" s="24">
        <f>'公共预算基金预算支出表'!H6</f>
        <v>0</v>
      </c>
      <c r="C7" s="25" t="s">
        <v>11</v>
      </c>
      <c r="D7" s="24">
        <f>'一般公共预算支出表'!H8</f>
        <v>3237024</v>
      </c>
      <c r="E7" s="22" t="s">
        <v>12</v>
      </c>
      <c r="F7" s="92">
        <v>11563365</v>
      </c>
    </row>
    <row r="8" spans="1:6" s="21" customFormat="1" ht="20.25" customHeight="1">
      <c r="A8" s="22" t="s">
        <v>13</v>
      </c>
      <c r="B8" s="23">
        <f>'公共预算基金预算支出表'!I6</f>
        <v>0</v>
      </c>
      <c r="C8" s="25" t="s">
        <v>14</v>
      </c>
      <c r="D8" s="24">
        <f>'一般公共预算支出表'!J8</f>
        <v>2499792</v>
      </c>
      <c r="E8" s="22" t="s">
        <v>15</v>
      </c>
      <c r="F8" s="24"/>
    </row>
    <row r="9" spans="1:6" s="21" customFormat="1" ht="20.25" customHeight="1">
      <c r="A9" s="22" t="s">
        <v>16</v>
      </c>
      <c r="B9" s="24">
        <f>'公共预算基金预算支出表'!J6</f>
        <v>0</v>
      </c>
      <c r="C9" s="25" t="s">
        <v>17</v>
      </c>
      <c r="D9" s="23">
        <f>D10+D11+D12+D13+D14+D15+D16+D17+D18+D19+D20+D21</f>
        <v>360000</v>
      </c>
      <c r="E9" s="22" t="s">
        <v>18</v>
      </c>
      <c r="F9" s="24"/>
    </row>
    <row r="10" spans="1:6" s="21" customFormat="1" ht="20.25" customHeight="1">
      <c r="A10" s="22" t="s">
        <v>19</v>
      </c>
      <c r="B10" s="24">
        <f>'公共预算基金预算支出表'!K6</f>
        <v>0</v>
      </c>
      <c r="C10" s="25" t="s">
        <v>8</v>
      </c>
      <c r="D10" s="56">
        <f>'一般公共预算支出表'!L8</f>
        <v>0</v>
      </c>
      <c r="E10" s="22" t="s">
        <v>20</v>
      </c>
      <c r="F10" s="24"/>
    </row>
    <row r="11" spans="1:6" s="21" customFormat="1" ht="20.25" customHeight="1">
      <c r="A11" s="22" t="s">
        <v>0</v>
      </c>
      <c r="B11" s="26" t="s">
        <v>0</v>
      </c>
      <c r="C11" s="25" t="s">
        <v>21</v>
      </c>
      <c r="D11" s="56">
        <f>'一般公共预算支出表'!N8</f>
        <v>0</v>
      </c>
      <c r="E11" s="22" t="s">
        <v>22</v>
      </c>
      <c r="F11" s="92">
        <v>2177844</v>
      </c>
    </row>
    <row r="12" spans="1:6" s="21" customFormat="1" ht="20.25" customHeight="1">
      <c r="A12" s="22" t="s">
        <v>0</v>
      </c>
      <c r="B12" s="26" t="s">
        <v>0</v>
      </c>
      <c r="C12" s="25" t="s">
        <v>14</v>
      </c>
      <c r="D12" s="56">
        <f>'一般公共预算支出表'!M8</f>
        <v>0</v>
      </c>
      <c r="E12" s="22" t="s">
        <v>23</v>
      </c>
      <c r="F12" s="24"/>
    </row>
    <row r="13" spans="1:6" s="21" customFormat="1" ht="20.25" customHeight="1">
      <c r="A13" s="22" t="s">
        <v>24</v>
      </c>
      <c r="B13" s="24">
        <f>'公共预算基金预算支出表'!L6</f>
        <v>0</v>
      </c>
      <c r="C13" s="25" t="s">
        <v>25</v>
      </c>
      <c r="D13" s="56">
        <f>'一般公共预算支出表'!O8</f>
        <v>0</v>
      </c>
      <c r="E13" s="22" t="s">
        <v>26</v>
      </c>
      <c r="F13" s="24"/>
    </row>
    <row r="14" spans="1:6" s="21" customFormat="1" ht="20.25" customHeight="1">
      <c r="A14" s="22" t="s">
        <v>27</v>
      </c>
      <c r="B14" s="24">
        <f>'公共预算基金预算支出表'!M6</f>
        <v>0</v>
      </c>
      <c r="C14" s="27" t="s">
        <v>28</v>
      </c>
      <c r="D14" s="56">
        <f>'一般公共预算支出表'!P8</f>
        <v>0</v>
      </c>
      <c r="E14" s="22" t="s">
        <v>29</v>
      </c>
      <c r="F14" s="24"/>
    </row>
    <row r="15" spans="1:6" s="21" customFormat="1" ht="20.25" customHeight="1">
      <c r="A15" s="22" t="s">
        <v>30</v>
      </c>
      <c r="B15" s="24">
        <f>'公共预算基金预算支出表'!N6</f>
        <v>0</v>
      </c>
      <c r="C15" s="22" t="s">
        <v>31</v>
      </c>
      <c r="D15" s="56">
        <f>'一般公共预算支出表'!Q8</f>
        <v>0</v>
      </c>
      <c r="E15" s="22" t="s">
        <v>32</v>
      </c>
      <c r="F15" s="24"/>
    </row>
    <row r="16" spans="1:6" s="21" customFormat="1" ht="20.25" customHeight="1">
      <c r="A16" s="22" t="s">
        <v>0</v>
      </c>
      <c r="B16" s="26" t="s">
        <v>0</v>
      </c>
      <c r="C16" s="22" t="s">
        <v>33</v>
      </c>
      <c r="D16" s="56">
        <f>'一般公共预算支出表'!R8</f>
        <v>0</v>
      </c>
      <c r="E16" s="22" t="s">
        <v>34</v>
      </c>
      <c r="F16" s="24"/>
    </row>
    <row r="17" spans="1:6" s="21" customFormat="1" ht="20.25" customHeight="1">
      <c r="A17" s="22" t="s">
        <v>0</v>
      </c>
      <c r="B17" s="26" t="s">
        <v>0</v>
      </c>
      <c r="C17" s="28" t="s">
        <v>35</v>
      </c>
      <c r="D17" s="56">
        <f>'一般公共预算支出表'!S8</f>
        <v>0</v>
      </c>
      <c r="E17" s="22" t="s">
        <v>36</v>
      </c>
      <c r="F17" s="24"/>
    </row>
    <row r="18" spans="1:6" s="21" customFormat="1" ht="20.25" customHeight="1">
      <c r="A18" s="22" t="s">
        <v>0</v>
      </c>
      <c r="B18" s="29" t="s">
        <v>0</v>
      </c>
      <c r="C18" s="30" t="s">
        <v>37</v>
      </c>
      <c r="D18" s="56">
        <f>'一般公共预算支出表'!T8</f>
        <v>0</v>
      </c>
      <c r="E18" s="22" t="s">
        <v>38</v>
      </c>
      <c r="F18" s="24"/>
    </row>
    <row r="19" spans="1:6" s="21" customFormat="1" ht="20.25" customHeight="1">
      <c r="A19" s="22" t="s">
        <v>0</v>
      </c>
      <c r="B19" s="26" t="s">
        <v>0</v>
      </c>
      <c r="C19" s="22" t="s">
        <v>39</v>
      </c>
      <c r="D19" s="56">
        <f>'一般公共预算支出表'!U8</f>
        <v>0</v>
      </c>
      <c r="E19" s="22" t="s">
        <v>40</v>
      </c>
      <c r="F19" s="92"/>
    </row>
    <row r="20" spans="1:6" s="21" customFormat="1" ht="20.25" customHeight="1">
      <c r="A20" s="22" t="s">
        <v>0</v>
      </c>
      <c r="B20" s="26" t="s">
        <v>0</v>
      </c>
      <c r="C20" s="22" t="s">
        <v>41</v>
      </c>
      <c r="D20" s="56">
        <f>'一般公共预算支出表'!V8</f>
        <v>0</v>
      </c>
      <c r="E20" s="22" t="s">
        <v>42</v>
      </c>
      <c r="F20" s="24"/>
    </row>
    <row r="21" spans="1:6" s="21" customFormat="1" ht="20.25" customHeight="1">
      <c r="A21" s="22" t="s">
        <v>0</v>
      </c>
      <c r="B21" s="26" t="s">
        <v>0</v>
      </c>
      <c r="C21" s="22" t="s">
        <v>43</v>
      </c>
      <c r="D21" s="56">
        <f>'一般公共预算支出表'!W8</f>
        <v>360000</v>
      </c>
      <c r="E21" s="22" t="s">
        <v>44</v>
      </c>
      <c r="F21" s="24"/>
    </row>
    <row r="22" spans="1:6" s="21" customFormat="1" ht="20.25" customHeight="1">
      <c r="A22" s="22" t="s">
        <v>0</v>
      </c>
      <c r="B22" s="26" t="s">
        <v>0</v>
      </c>
      <c r="C22" s="25" t="s">
        <v>0</v>
      </c>
      <c r="D22" s="26" t="s">
        <v>0</v>
      </c>
      <c r="E22" s="22" t="s">
        <v>45</v>
      </c>
      <c r="F22" s="24"/>
    </row>
    <row r="23" spans="1:6" s="21" customFormat="1" ht="20.25" customHeight="1">
      <c r="A23" s="22" t="s">
        <v>0</v>
      </c>
      <c r="B23" s="26" t="s">
        <v>0</v>
      </c>
      <c r="C23" s="25" t="s">
        <v>0</v>
      </c>
      <c r="D23" s="26" t="s">
        <v>0</v>
      </c>
      <c r="E23" s="22" t="s">
        <v>46</v>
      </c>
      <c r="F23" s="24"/>
    </row>
    <row r="24" spans="1:6" s="21" customFormat="1" ht="20.25" customHeight="1">
      <c r="A24" s="22" t="s">
        <v>0</v>
      </c>
      <c r="B24" s="26" t="s">
        <v>0</v>
      </c>
      <c r="C24" s="25" t="s">
        <v>0</v>
      </c>
      <c r="D24" s="26" t="s">
        <v>0</v>
      </c>
      <c r="E24" s="31" t="s">
        <v>47</v>
      </c>
      <c r="F24" s="92"/>
    </row>
    <row r="25" spans="1:6" s="21" customFormat="1" ht="20.25" customHeight="1">
      <c r="A25" s="22" t="s">
        <v>0</v>
      </c>
      <c r="B25" s="26" t="s">
        <v>0</v>
      </c>
      <c r="C25" s="22" t="s">
        <v>0</v>
      </c>
      <c r="D25" s="26" t="s">
        <v>0</v>
      </c>
      <c r="E25" s="31" t="s">
        <v>48</v>
      </c>
      <c r="F25" s="24">
        <v>0</v>
      </c>
    </row>
    <row r="26" spans="1:6" s="21" customFormat="1" ht="20.25" customHeight="1">
      <c r="A26" s="22" t="s">
        <v>0</v>
      </c>
      <c r="B26" s="26" t="s">
        <v>0</v>
      </c>
      <c r="C26" s="22" t="s">
        <v>0</v>
      </c>
      <c r="D26" s="26" t="s">
        <v>0</v>
      </c>
      <c r="E26" s="32" t="s">
        <v>49</v>
      </c>
      <c r="F26" s="72"/>
    </row>
    <row r="27" spans="1:6" s="21" customFormat="1" ht="20.25" customHeight="1">
      <c r="A27" s="22" t="s">
        <v>0</v>
      </c>
      <c r="B27" s="26" t="s">
        <v>0</v>
      </c>
      <c r="C27" s="22" t="s">
        <v>0</v>
      </c>
      <c r="D27" s="26" t="s">
        <v>0</v>
      </c>
      <c r="E27" s="32" t="s">
        <v>50</v>
      </c>
      <c r="F27" s="24">
        <v>0</v>
      </c>
    </row>
    <row r="28" spans="1:6" s="21" customFormat="1" ht="20.25" customHeight="1">
      <c r="A28" s="22" t="s">
        <v>0</v>
      </c>
      <c r="B28" s="26" t="s">
        <v>0</v>
      </c>
      <c r="C28" s="22" t="s">
        <v>0</v>
      </c>
      <c r="D28" s="26" t="s">
        <v>0</v>
      </c>
      <c r="E28" s="32" t="s">
        <v>51</v>
      </c>
      <c r="F28" s="24">
        <v>0</v>
      </c>
    </row>
    <row r="29" spans="1:6" s="21" customFormat="1" ht="20.25" customHeight="1">
      <c r="A29" s="22" t="s">
        <v>0</v>
      </c>
      <c r="B29" s="26" t="s">
        <v>0</v>
      </c>
      <c r="C29" s="25" t="s">
        <v>52</v>
      </c>
      <c r="D29" s="24">
        <v>0</v>
      </c>
      <c r="E29" s="32" t="s">
        <v>53</v>
      </c>
      <c r="F29" s="24">
        <v>0</v>
      </c>
    </row>
    <row r="30" spans="1:6" s="21" customFormat="1" ht="20.25" customHeight="1">
      <c r="A30" s="22" t="s">
        <v>0</v>
      </c>
      <c r="B30" s="26" t="s">
        <v>0</v>
      </c>
      <c r="C30" s="25" t="s">
        <v>0</v>
      </c>
      <c r="D30" s="33" t="s">
        <v>0</v>
      </c>
      <c r="E30" s="32" t="s">
        <v>54</v>
      </c>
      <c r="F30" s="34">
        <v>0</v>
      </c>
    </row>
    <row r="31" spans="1:6" s="21" customFormat="1" ht="20.25" customHeight="1">
      <c r="A31" s="19" t="s">
        <v>55</v>
      </c>
      <c r="B31" s="35">
        <f>B5+B8+B13+B14+B15</f>
        <v>13741209</v>
      </c>
      <c r="C31" s="36" t="s">
        <v>56</v>
      </c>
      <c r="D31" s="35">
        <f>D5+D9+D29</f>
        <v>13741209</v>
      </c>
      <c r="E31" s="19" t="s">
        <v>57</v>
      </c>
      <c r="F31" s="35">
        <f>SUM(F5:F30)</f>
        <v>13741209</v>
      </c>
    </row>
    <row r="32" spans="1:6" s="21" customFormat="1" ht="20.25" customHeight="1">
      <c r="A32" s="22" t="s">
        <v>58</v>
      </c>
      <c r="B32" s="24">
        <v>0</v>
      </c>
      <c r="C32" s="25" t="s">
        <v>59</v>
      </c>
      <c r="D32" s="24">
        <v>0</v>
      </c>
      <c r="E32" s="37" t="s">
        <v>0</v>
      </c>
      <c r="F32" s="33" t="s">
        <v>0</v>
      </c>
    </row>
    <row r="33" spans="1:6" s="21" customFormat="1" ht="20.25" customHeight="1">
      <c r="A33" s="22" t="s">
        <v>60</v>
      </c>
      <c r="B33" s="24">
        <v>0</v>
      </c>
      <c r="C33" s="25" t="s">
        <v>61</v>
      </c>
      <c r="D33" s="34">
        <v>0</v>
      </c>
      <c r="E33" s="38" t="s">
        <v>0</v>
      </c>
      <c r="F33" s="26" t="s">
        <v>0</v>
      </c>
    </row>
    <row r="34" spans="1:6" s="21" customFormat="1" ht="20.25" customHeight="1">
      <c r="A34" s="22" t="s">
        <v>62</v>
      </c>
      <c r="B34" s="24">
        <v>0</v>
      </c>
      <c r="C34" s="25" t="s">
        <v>63</v>
      </c>
      <c r="D34" s="39">
        <v>0</v>
      </c>
      <c r="E34" s="19" t="s">
        <v>64</v>
      </c>
      <c r="F34" s="40">
        <v>0</v>
      </c>
    </row>
    <row r="35" spans="1:6" s="21" customFormat="1" ht="20.25" customHeight="1">
      <c r="A35" s="22" t="s">
        <v>65</v>
      </c>
      <c r="B35" s="24">
        <v>0</v>
      </c>
      <c r="C35" s="22" t="s">
        <v>0</v>
      </c>
      <c r="D35" s="26" t="s">
        <v>0</v>
      </c>
      <c r="E35" s="22" t="s">
        <v>0</v>
      </c>
      <c r="F35" s="33" t="s">
        <v>0</v>
      </c>
    </row>
    <row r="36" spans="1:6" s="21" customFormat="1" ht="20.25" customHeight="1">
      <c r="A36" s="22" t="s">
        <v>66</v>
      </c>
      <c r="B36" s="24">
        <v>0</v>
      </c>
      <c r="C36" s="22" t="s">
        <v>0</v>
      </c>
      <c r="D36" s="26" t="s">
        <v>0</v>
      </c>
      <c r="E36" s="22" t="s">
        <v>0</v>
      </c>
      <c r="F36" s="26" t="s">
        <v>0</v>
      </c>
    </row>
    <row r="37" spans="1:6" s="21" customFormat="1" ht="20.25" customHeight="1">
      <c r="A37" s="22" t="s">
        <v>67</v>
      </c>
      <c r="B37" s="24">
        <v>0</v>
      </c>
      <c r="C37" s="36" t="s">
        <v>0</v>
      </c>
      <c r="D37" s="26" t="s">
        <v>0</v>
      </c>
      <c r="E37" s="22" t="s">
        <v>0</v>
      </c>
      <c r="F37" s="26" t="s">
        <v>0</v>
      </c>
    </row>
    <row r="38" spans="1:6" s="21" customFormat="1" ht="20.25" customHeight="1">
      <c r="A38" s="22" t="s">
        <v>68</v>
      </c>
      <c r="B38" s="24">
        <v>0</v>
      </c>
      <c r="C38" s="36" t="s">
        <v>0</v>
      </c>
      <c r="D38" s="26" t="s">
        <v>0</v>
      </c>
      <c r="E38" s="22" t="s">
        <v>0</v>
      </c>
      <c r="F38" s="26" t="s">
        <v>0</v>
      </c>
    </row>
    <row r="39" spans="1:6" s="21" customFormat="1" ht="20.25" customHeight="1">
      <c r="A39" s="19" t="s">
        <v>69</v>
      </c>
      <c r="B39" s="35">
        <f>B31+B32+B33+B34+B35</f>
        <v>13741209</v>
      </c>
      <c r="C39" s="36" t="s">
        <v>70</v>
      </c>
      <c r="D39" s="35">
        <f>D31+D32+D33+D34</f>
        <v>13741209</v>
      </c>
      <c r="E39" s="36" t="s">
        <v>70</v>
      </c>
      <c r="F39" s="35">
        <f>F31+F34</f>
        <v>13741209</v>
      </c>
    </row>
    <row r="40" spans="1:6" ht="14.25" customHeight="1" hidden="1">
      <c r="A40" s="1" t="s">
        <v>0</v>
      </c>
      <c r="B40" s="1" t="s">
        <v>0</v>
      </c>
      <c r="C40" s="1" t="s">
        <v>0</v>
      </c>
      <c r="D40" s="1" t="s">
        <v>0</v>
      </c>
      <c r="E40" s="1" t="s">
        <v>0</v>
      </c>
      <c r="F40" s="1" t="s">
        <v>0</v>
      </c>
    </row>
  </sheetData>
  <sheetProtection/>
  <mergeCells count="1">
    <mergeCell ref="A2:F2"/>
  </mergeCells>
  <printOptions/>
  <pageMargins left="0.4330708661417323" right="0" top="0.1968503937007874" bottom="0.1968503937007874" header="0" footer="0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showZeros="0" tabSelected="1" zoomScalePageLayoutView="0" workbookViewId="0" topLeftCell="A1">
      <selection activeCell="D2" sqref="D2"/>
    </sheetView>
  </sheetViews>
  <sheetFormatPr defaultColWidth="9.140625" defaultRowHeight="28.5" customHeight="1"/>
  <cols>
    <col min="1" max="1" width="5.8515625" style="0" customWidth="1"/>
    <col min="2" max="2" width="4.57421875" style="0" customWidth="1"/>
    <col min="3" max="3" width="4.421875" style="0" customWidth="1"/>
    <col min="4" max="4" width="22.57421875" style="0" customWidth="1"/>
    <col min="5" max="5" width="13.57421875" style="0" customWidth="1"/>
    <col min="6" max="6" width="14.00390625" style="0" customWidth="1"/>
    <col min="7" max="7" width="13.8515625" style="0" customWidth="1"/>
    <col min="8" max="21" width="9.00390625" style="0" customWidth="1"/>
  </cols>
  <sheetData>
    <row r="1" spans="1:21" ht="28.5" customHeight="1">
      <c r="A1" s="99" t="s">
        <v>145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28.5" customHeight="1">
      <c r="A2" s="10" t="s">
        <v>153</v>
      </c>
      <c r="B2" s="10" t="s">
        <v>144</v>
      </c>
      <c r="C2" s="11" t="s">
        <v>0</v>
      </c>
      <c r="D2" s="13" t="s">
        <v>154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  <c r="P2" s="13" t="s">
        <v>0</v>
      </c>
      <c r="Q2" s="13" t="s">
        <v>0</v>
      </c>
      <c r="R2" s="13" t="s">
        <v>0</v>
      </c>
      <c r="S2" s="13" t="s">
        <v>0</v>
      </c>
      <c r="T2" s="1" t="s">
        <v>0</v>
      </c>
      <c r="U2" s="9" t="s">
        <v>2</v>
      </c>
    </row>
    <row r="3" spans="1:21" ht="28.5" customHeight="1">
      <c r="A3" s="100" t="s">
        <v>101</v>
      </c>
      <c r="B3" s="101"/>
      <c r="C3" s="101"/>
      <c r="D3" s="100" t="s">
        <v>123</v>
      </c>
      <c r="E3" s="103" t="s">
        <v>124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21" ht="28.5" customHeight="1">
      <c r="A4" s="100" t="s">
        <v>103</v>
      </c>
      <c r="B4" s="100" t="s">
        <v>104</v>
      </c>
      <c r="C4" s="105" t="s">
        <v>105</v>
      </c>
      <c r="D4" s="101"/>
      <c r="E4" s="100" t="s">
        <v>106</v>
      </c>
      <c r="F4" s="107" t="s">
        <v>71</v>
      </c>
      <c r="G4" s="108"/>
      <c r="H4" s="108"/>
      <c r="I4" s="100" t="s">
        <v>72</v>
      </c>
      <c r="J4" s="101"/>
      <c r="K4" s="101"/>
      <c r="L4" s="100" t="s">
        <v>102</v>
      </c>
      <c r="M4" s="100" t="s">
        <v>73</v>
      </c>
      <c r="N4" s="100" t="s">
        <v>74</v>
      </c>
      <c r="O4" s="100" t="s">
        <v>75</v>
      </c>
      <c r="P4" s="100" t="s">
        <v>76</v>
      </c>
      <c r="Q4" s="100" t="s">
        <v>77</v>
      </c>
      <c r="R4" s="100" t="s">
        <v>125</v>
      </c>
      <c r="S4" s="101"/>
      <c r="T4" s="101"/>
      <c r="U4" s="101"/>
    </row>
    <row r="5" spans="1:21" ht="28.5" customHeight="1">
      <c r="A5" s="101"/>
      <c r="B5" s="101"/>
      <c r="C5" s="106"/>
      <c r="D5" s="102"/>
      <c r="E5" s="102"/>
      <c r="F5" s="42" t="s">
        <v>78</v>
      </c>
      <c r="G5" s="8" t="s">
        <v>80</v>
      </c>
      <c r="H5" s="8" t="s">
        <v>81</v>
      </c>
      <c r="I5" s="8" t="s">
        <v>78</v>
      </c>
      <c r="J5" s="8" t="s">
        <v>82</v>
      </c>
      <c r="K5" s="8" t="s">
        <v>83</v>
      </c>
      <c r="L5" s="101"/>
      <c r="M5" s="101"/>
      <c r="N5" s="101"/>
      <c r="O5" s="101"/>
      <c r="P5" s="101"/>
      <c r="Q5" s="101"/>
      <c r="R5" s="7" t="s">
        <v>78</v>
      </c>
      <c r="S5" s="7" t="s">
        <v>126</v>
      </c>
      <c r="T5" s="8" t="s">
        <v>127</v>
      </c>
      <c r="U5" s="7" t="s">
        <v>79</v>
      </c>
    </row>
    <row r="6" spans="1:21" s="41" customFormat="1" ht="28.5" customHeight="1">
      <c r="A6" s="43"/>
      <c r="B6" s="43"/>
      <c r="C6" s="44"/>
      <c r="D6" s="45" t="s">
        <v>128</v>
      </c>
      <c r="E6" s="59">
        <f aca="true" t="shared" si="0" ref="E6:U6">E7</f>
        <v>13741209</v>
      </c>
      <c r="F6" s="59">
        <f t="shared" si="0"/>
        <v>13741209</v>
      </c>
      <c r="G6" s="59">
        <f t="shared" si="0"/>
        <v>13741209</v>
      </c>
      <c r="H6" s="59">
        <f t="shared" si="0"/>
        <v>0</v>
      </c>
      <c r="I6" s="59">
        <f t="shared" si="0"/>
        <v>0</v>
      </c>
      <c r="J6" s="59">
        <f t="shared" si="0"/>
        <v>0</v>
      </c>
      <c r="K6" s="59">
        <f t="shared" si="0"/>
        <v>0</v>
      </c>
      <c r="L6" s="59">
        <f t="shared" si="0"/>
        <v>0</v>
      </c>
      <c r="M6" s="59">
        <f t="shared" si="0"/>
        <v>0</v>
      </c>
      <c r="N6" s="59">
        <f t="shared" si="0"/>
        <v>0</v>
      </c>
      <c r="O6" s="59">
        <f t="shared" si="0"/>
        <v>0</v>
      </c>
      <c r="P6" s="59">
        <f t="shared" si="0"/>
        <v>0</v>
      </c>
      <c r="Q6" s="59">
        <f t="shared" si="0"/>
        <v>0</v>
      </c>
      <c r="R6" s="59">
        <f t="shared" si="0"/>
        <v>0</v>
      </c>
      <c r="S6" s="59">
        <f t="shared" si="0"/>
        <v>0</v>
      </c>
      <c r="T6" s="59">
        <f t="shared" si="0"/>
        <v>0</v>
      </c>
      <c r="U6" s="59">
        <f t="shared" si="0"/>
        <v>0</v>
      </c>
    </row>
    <row r="7" spans="1:21" s="41" customFormat="1" ht="28.5" customHeight="1">
      <c r="A7" s="46"/>
      <c r="B7" s="46"/>
      <c r="C7" s="46"/>
      <c r="D7" s="46" t="str">
        <f>'一般公共预算支出表'!D9</f>
        <v>    区法院</v>
      </c>
      <c r="E7" s="59">
        <f aca="true" t="shared" si="1" ref="E7:E13">F7+I7+L7+M7+N7+O7+Q7</f>
        <v>13741209</v>
      </c>
      <c r="F7" s="60">
        <f aca="true" t="shared" si="2" ref="F7:F13">G7+H7</f>
        <v>13741209</v>
      </c>
      <c r="G7" s="61">
        <f>'一般公共预算支出表'!E9</f>
        <v>13741209</v>
      </c>
      <c r="H7" s="62">
        <v>0</v>
      </c>
      <c r="I7" s="63">
        <f aca="true" t="shared" si="3" ref="I7:I13">J7+K7</f>
        <v>0</v>
      </c>
      <c r="J7" s="63"/>
      <c r="K7" s="63"/>
      <c r="L7" s="64"/>
      <c r="M7" s="64"/>
      <c r="N7" s="63"/>
      <c r="O7" s="63"/>
      <c r="P7" s="63"/>
      <c r="Q7" s="63"/>
      <c r="R7" s="63">
        <f aca="true" t="shared" si="4" ref="R7:R13">S7+T7+U7</f>
        <v>0</v>
      </c>
      <c r="S7" s="63"/>
      <c r="T7" s="63"/>
      <c r="U7" s="63"/>
    </row>
    <row r="8" spans="1:21" s="41" customFormat="1" ht="28.5" customHeight="1">
      <c r="A8" s="46">
        <f>'一般公共预算支出表'!A10</f>
        <v>204</v>
      </c>
      <c r="B8" s="46">
        <f>'一般公共预算支出表'!B10</f>
        <v>0</v>
      </c>
      <c r="C8" s="46">
        <f>'一般公共预算支出表'!C10</f>
        <v>0</v>
      </c>
      <c r="D8" s="55" t="str">
        <f>'一般公共预算支出表'!D10</f>
        <v>      公共安全支出</v>
      </c>
      <c r="E8" s="65">
        <f t="shared" si="1"/>
        <v>11563365</v>
      </c>
      <c r="F8" s="66">
        <f t="shared" si="2"/>
        <v>11563365</v>
      </c>
      <c r="G8" s="61">
        <f>'一般公共预算支出表'!E10</f>
        <v>11563365</v>
      </c>
      <c r="H8" s="62">
        <v>0</v>
      </c>
      <c r="I8" s="63">
        <f t="shared" si="3"/>
        <v>0</v>
      </c>
      <c r="J8" s="67"/>
      <c r="K8" s="67"/>
      <c r="L8" s="68"/>
      <c r="M8" s="68"/>
      <c r="N8" s="67"/>
      <c r="O8" s="67"/>
      <c r="P8" s="67"/>
      <c r="Q8" s="67"/>
      <c r="R8" s="63">
        <f t="shared" si="4"/>
        <v>0</v>
      </c>
      <c r="S8" s="67"/>
      <c r="T8" s="67"/>
      <c r="U8" s="67"/>
    </row>
    <row r="9" spans="1:21" s="41" customFormat="1" ht="28.5" customHeight="1">
      <c r="A9" s="46">
        <f>'一般公共预算支出表'!A11</f>
        <v>204</v>
      </c>
      <c r="B9" s="46">
        <f>'一般公共预算支出表'!B11</f>
        <v>5</v>
      </c>
      <c r="C9" s="46">
        <f>'一般公共预算支出表'!C11</f>
        <v>0</v>
      </c>
      <c r="D9" s="45" t="str">
        <f>'一般公共预算支出表'!D11</f>
        <v>        法院</v>
      </c>
      <c r="E9" s="59">
        <f t="shared" si="1"/>
        <v>11563365</v>
      </c>
      <c r="F9" s="60">
        <f t="shared" si="2"/>
        <v>11563365</v>
      </c>
      <c r="G9" s="61">
        <f>'一般公共预算支出表'!E11</f>
        <v>11563365</v>
      </c>
      <c r="H9" s="62">
        <v>0</v>
      </c>
      <c r="I9" s="63">
        <f t="shared" si="3"/>
        <v>0</v>
      </c>
      <c r="J9" s="69"/>
      <c r="K9" s="69"/>
      <c r="L9" s="70"/>
      <c r="M9" s="70"/>
      <c r="N9" s="69"/>
      <c r="O9" s="69"/>
      <c r="P9" s="69"/>
      <c r="Q9" s="69"/>
      <c r="R9" s="63">
        <f t="shared" si="4"/>
        <v>0</v>
      </c>
      <c r="S9" s="69"/>
      <c r="T9" s="69"/>
      <c r="U9" s="69"/>
    </row>
    <row r="10" spans="1:21" s="41" customFormat="1" ht="28.5" customHeight="1">
      <c r="A10" s="46">
        <f>'一般公共预算支出表'!A12</f>
        <v>204</v>
      </c>
      <c r="B10" s="46">
        <f>'一般公共预算支出表'!B12</f>
        <v>5</v>
      </c>
      <c r="C10" s="46">
        <f>'一般公共预算支出表'!C12</f>
        <v>1</v>
      </c>
      <c r="D10" s="45" t="str">
        <f>'一般公共预算支出表'!D12</f>
        <v>          行政运行（法院）</v>
      </c>
      <c r="E10" s="59">
        <f t="shared" si="1"/>
        <v>11203365</v>
      </c>
      <c r="F10" s="60">
        <f t="shared" si="2"/>
        <v>11203365</v>
      </c>
      <c r="G10" s="61">
        <f>'一般公共预算支出表'!E12</f>
        <v>11203365</v>
      </c>
      <c r="H10" s="62">
        <v>0</v>
      </c>
      <c r="I10" s="63">
        <f t="shared" si="3"/>
        <v>0</v>
      </c>
      <c r="J10" s="69"/>
      <c r="K10" s="69"/>
      <c r="L10" s="70"/>
      <c r="M10" s="70"/>
      <c r="N10" s="69"/>
      <c r="O10" s="69"/>
      <c r="P10" s="69"/>
      <c r="Q10" s="69"/>
      <c r="R10" s="63">
        <f t="shared" si="4"/>
        <v>0</v>
      </c>
      <c r="S10" s="69"/>
      <c r="T10" s="69"/>
      <c r="U10" s="69"/>
    </row>
    <row r="11" spans="1:21" ht="28.5" customHeight="1">
      <c r="A11" s="46">
        <f>'一般公共预算支出表'!A13</f>
        <v>0</v>
      </c>
      <c r="B11" s="46">
        <f>'一般公共预算支出表'!B13</f>
        <v>5</v>
      </c>
      <c r="C11" s="46">
        <f>'一般公共预算支出表'!C13</f>
        <v>0</v>
      </c>
      <c r="D11" s="45" t="str">
        <f>'一般公共预算支出表'!D13</f>
        <v>          其他法院支出</v>
      </c>
      <c r="E11" s="59">
        <f t="shared" si="1"/>
        <v>360000</v>
      </c>
      <c r="F11" s="60">
        <f t="shared" si="2"/>
        <v>360000</v>
      </c>
      <c r="G11" s="61">
        <f>'一般公共预算支出表'!E13</f>
        <v>360000</v>
      </c>
      <c r="H11" s="62">
        <v>0</v>
      </c>
      <c r="I11" s="63">
        <f t="shared" si="3"/>
        <v>0</v>
      </c>
      <c r="J11" s="57"/>
      <c r="K11" s="57"/>
      <c r="L11" s="57"/>
      <c r="M11" s="57"/>
      <c r="N11" s="57"/>
      <c r="O11" s="57"/>
      <c r="P11" s="57"/>
      <c r="Q11" s="57"/>
      <c r="R11" s="63">
        <f t="shared" si="4"/>
        <v>0</v>
      </c>
      <c r="S11" s="57"/>
      <c r="T11" s="57"/>
      <c r="U11" s="57"/>
    </row>
    <row r="12" spans="1:21" ht="28.5" customHeight="1">
      <c r="A12" s="46">
        <f>'一般公共预算支出表'!A14</f>
        <v>0</v>
      </c>
      <c r="B12" s="46">
        <f>'一般公共预算支出表'!B14</f>
        <v>5</v>
      </c>
      <c r="C12" s="46">
        <f>'一般公共预算支出表'!C14</f>
        <v>99</v>
      </c>
      <c r="D12" s="45" t="str">
        <f>'一般公共预算支出表'!D14</f>
        <v>            法官法警加班费</v>
      </c>
      <c r="E12" s="59">
        <f t="shared" si="1"/>
        <v>360000</v>
      </c>
      <c r="F12" s="60">
        <f t="shared" si="2"/>
        <v>360000</v>
      </c>
      <c r="G12" s="61">
        <f>'一般公共预算支出表'!E14</f>
        <v>360000</v>
      </c>
      <c r="H12" s="62">
        <v>0</v>
      </c>
      <c r="I12" s="63">
        <f t="shared" si="3"/>
        <v>0</v>
      </c>
      <c r="J12" s="57"/>
      <c r="K12" s="57"/>
      <c r="L12" s="57"/>
      <c r="M12" s="57"/>
      <c r="N12" s="57"/>
      <c r="O12" s="57"/>
      <c r="P12" s="57"/>
      <c r="Q12" s="57"/>
      <c r="R12" s="63">
        <f t="shared" si="4"/>
        <v>0</v>
      </c>
      <c r="S12" s="57"/>
      <c r="T12" s="57"/>
      <c r="U12" s="57"/>
    </row>
    <row r="13" spans="1:21" ht="28.5" customHeight="1">
      <c r="A13" s="46">
        <f>'一般公共预算支出表'!A15</f>
        <v>208</v>
      </c>
      <c r="B13" s="46">
        <f>'一般公共预算支出表'!B15</f>
        <v>0</v>
      </c>
      <c r="C13" s="46">
        <f>'一般公共预算支出表'!C15</f>
        <v>0</v>
      </c>
      <c r="D13" s="45" t="str">
        <f>'一般公共预算支出表'!D15</f>
        <v>      社会保障和就业支出</v>
      </c>
      <c r="E13" s="59">
        <f t="shared" si="1"/>
        <v>2177844</v>
      </c>
      <c r="F13" s="60">
        <f t="shared" si="2"/>
        <v>2177844</v>
      </c>
      <c r="G13" s="61">
        <f>'一般公共预算支出表'!E15</f>
        <v>2177844</v>
      </c>
      <c r="H13" s="62">
        <v>0</v>
      </c>
      <c r="I13" s="63">
        <f t="shared" si="3"/>
        <v>0</v>
      </c>
      <c r="J13" s="57"/>
      <c r="K13" s="57"/>
      <c r="L13" s="57"/>
      <c r="M13" s="57"/>
      <c r="N13" s="57"/>
      <c r="O13" s="57"/>
      <c r="P13" s="57"/>
      <c r="Q13" s="57"/>
      <c r="R13" s="63">
        <f t="shared" si="4"/>
        <v>0</v>
      </c>
      <c r="S13" s="57"/>
      <c r="T13" s="57"/>
      <c r="U13" s="57"/>
    </row>
    <row r="14" spans="1:21" ht="28.5" customHeight="1">
      <c r="A14" s="46">
        <f>'一般公共预算支出表'!A16</f>
        <v>208</v>
      </c>
      <c r="B14" s="46">
        <f>'一般公共预算支出表'!B16</f>
        <v>5</v>
      </c>
      <c r="C14" s="46">
        <f>'一般公共预算支出表'!C16</f>
        <v>0</v>
      </c>
      <c r="D14" s="45" t="str">
        <f>'一般公共预算支出表'!D16</f>
        <v>        行政事业单位离退休</v>
      </c>
      <c r="E14" s="59">
        <f aca="true" t="shared" si="5" ref="E14:E19">F14+I14+L14+M14+N14+O14+Q14</f>
        <v>2177844</v>
      </c>
      <c r="F14" s="60">
        <f aca="true" t="shared" si="6" ref="F14:F19">G14+H14</f>
        <v>2177844</v>
      </c>
      <c r="G14" s="61">
        <f>'一般公共预算支出表'!E16</f>
        <v>2177844</v>
      </c>
      <c r="H14" s="62"/>
      <c r="I14" s="63"/>
      <c r="J14" s="71"/>
      <c r="K14" s="71"/>
      <c r="L14" s="71"/>
      <c r="M14" s="71"/>
      <c r="N14" s="71"/>
      <c r="O14" s="71"/>
      <c r="P14" s="71"/>
      <c r="Q14" s="71"/>
      <c r="R14" s="63"/>
      <c r="S14" s="71"/>
      <c r="T14" s="71"/>
      <c r="U14" s="71"/>
    </row>
    <row r="15" spans="1:21" ht="28.5" customHeight="1">
      <c r="A15" s="46">
        <f>'一般公共预算支出表'!A17</f>
        <v>208</v>
      </c>
      <c r="B15" s="46">
        <f>'一般公共预算支出表'!B17</f>
        <v>5</v>
      </c>
      <c r="C15" s="46">
        <f>'一般公共预算支出表'!C17</f>
        <v>1</v>
      </c>
      <c r="D15" s="45" t="str">
        <f>'一般公共预算支出表'!D17</f>
        <v>          归口管理的行政单位离退休</v>
      </c>
      <c r="E15" s="59">
        <f t="shared" si="5"/>
        <v>2177844</v>
      </c>
      <c r="F15" s="60">
        <f t="shared" si="6"/>
        <v>2177844</v>
      </c>
      <c r="G15" s="61">
        <f>'一般公共预算支出表'!E17</f>
        <v>2177844</v>
      </c>
      <c r="H15" s="62"/>
      <c r="I15" s="63"/>
      <c r="J15" s="71"/>
      <c r="K15" s="71"/>
      <c r="L15" s="71"/>
      <c r="M15" s="71"/>
      <c r="N15" s="71"/>
      <c r="O15" s="71"/>
      <c r="P15" s="71"/>
      <c r="Q15" s="71"/>
      <c r="R15" s="63"/>
      <c r="S15" s="71"/>
      <c r="T15" s="71"/>
      <c r="U15" s="71"/>
    </row>
    <row r="16" spans="1:21" ht="28.5" customHeight="1">
      <c r="A16" s="46">
        <f>'一般公共预算支出表'!A18</f>
        <v>0</v>
      </c>
      <c r="B16" s="46">
        <f>'一般公共预算支出表'!B18</f>
        <v>0</v>
      </c>
      <c r="C16" s="46">
        <f>'一般公共预算支出表'!C18</f>
        <v>0</v>
      </c>
      <c r="D16" s="45">
        <f>'一般公共预算支出表'!D18</f>
        <v>0</v>
      </c>
      <c r="E16" s="59">
        <f t="shared" si="5"/>
        <v>0</v>
      </c>
      <c r="F16" s="60">
        <f t="shared" si="6"/>
        <v>0</v>
      </c>
      <c r="G16" s="61">
        <f>'一般公共预算支出表'!E18</f>
        <v>0</v>
      </c>
      <c r="H16" s="62"/>
      <c r="I16" s="63"/>
      <c r="J16" s="71"/>
      <c r="K16" s="71"/>
      <c r="L16" s="71"/>
      <c r="M16" s="71"/>
      <c r="N16" s="71"/>
      <c r="O16" s="71"/>
      <c r="P16" s="71"/>
      <c r="Q16" s="71"/>
      <c r="R16" s="63"/>
      <c r="S16" s="71"/>
      <c r="T16" s="71"/>
      <c r="U16" s="71"/>
    </row>
    <row r="17" spans="1:21" ht="28.5" customHeight="1">
      <c r="A17" s="46">
        <f>'一般公共预算支出表'!A19</f>
        <v>0</v>
      </c>
      <c r="B17" s="46">
        <f>'一般公共预算支出表'!B19</f>
        <v>0</v>
      </c>
      <c r="C17" s="46">
        <f>'一般公共预算支出表'!C19</f>
        <v>0</v>
      </c>
      <c r="D17" s="45">
        <f>'一般公共预算支出表'!D19</f>
        <v>0</v>
      </c>
      <c r="E17" s="59">
        <f t="shared" si="5"/>
        <v>0</v>
      </c>
      <c r="F17" s="60">
        <f t="shared" si="6"/>
        <v>0</v>
      </c>
      <c r="G17" s="61">
        <f>'一般公共预算支出表'!E19</f>
        <v>0</v>
      </c>
      <c r="H17" s="62"/>
      <c r="I17" s="63"/>
      <c r="J17" s="71"/>
      <c r="K17" s="71"/>
      <c r="L17" s="71"/>
      <c r="M17" s="71"/>
      <c r="N17" s="71"/>
      <c r="O17" s="71"/>
      <c r="P17" s="71"/>
      <c r="Q17" s="71"/>
      <c r="R17" s="63"/>
      <c r="S17" s="71"/>
      <c r="T17" s="71"/>
      <c r="U17" s="71"/>
    </row>
    <row r="18" spans="1:21" ht="28.5" customHeight="1">
      <c r="A18" s="46">
        <f>'一般公共预算支出表'!A20</f>
        <v>0</v>
      </c>
      <c r="B18" s="46">
        <f>'一般公共预算支出表'!B20</f>
        <v>0</v>
      </c>
      <c r="C18" s="46">
        <f>'一般公共预算支出表'!C20</f>
        <v>0</v>
      </c>
      <c r="D18" s="45">
        <f>'一般公共预算支出表'!D20</f>
        <v>0</v>
      </c>
      <c r="E18" s="59">
        <f t="shared" si="5"/>
        <v>0</v>
      </c>
      <c r="F18" s="60">
        <f t="shared" si="6"/>
        <v>0</v>
      </c>
      <c r="G18" s="61">
        <f>'一般公共预算支出表'!E20</f>
        <v>0</v>
      </c>
      <c r="H18" s="62"/>
      <c r="I18" s="63"/>
      <c r="J18" s="71"/>
      <c r="K18" s="71"/>
      <c r="L18" s="71"/>
      <c r="M18" s="71"/>
      <c r="N18" s="71"/>
      <c r="O18" s="71"/>
      <c r="P18" s="71"/>
      <c r="Q18" s="71"/>
      <c r="R18" s="63"/>
      <c r="S18" s="71"/>
      <c r="T18" s="71"/>
      <c r="U18" s="71"/>
    </row>
    <row r="19" spans="1:21" ht="28.5" customHeight="1">
      <c r="A19" s="46">
        <f>'一般公共预算支出表'!A21</f>
        <v>0</v>
      </c>
      <c r="B19" s="46">
        <f>'一般公共预算支出表'!B21</f>
        <v>0</v>
      </c>
      <c r="C19" s="46">
        <f>'一般公共预算支出表'!C21</f>
        <v>0</v>
      </c>
      <c r="D19" s="45">
        <f>'一般公共预算支出表'!D21</f>
        <v>0</v>
      </c>
      <c r="E19" s="59">
        <f t="shared" si="5"/>
        <v>0</v>
      </c>
      <c r="F19" s="60">
        <f t="shared" si="6"/>
        <v>0</v>
      </c>
      <c r="G19" s="61">
        <f>'一般公共预算支出表'!E21</f>
        <v>0</v>
      </c>
      <c r="H19" s="62"/>
      <c r="I19" s="63"/>
      <c r="J19" s="71"/>
      <c r="K19" s="71"/>
      <c r="L19" s="71"/>
      <c r="M19" s="71"/>
      <c r="N19" s="71"/>
      <c r="O19" s="71"/>
      <c r="P19" s="71"/>
      <c r="Q19" s="71"/>
      <c r="R19" s="63"/>
      <c r="S19" s="71"/>
      <c r="T19" s="71"/>
      <c r="U19" s="71"/>
    </row>
    <row r="20" spans="1:21" ht="28.5" customHeight="1">
      <c r="A20" s="46">
        <f>'一般公共预算支出表'!A22</f>
        <v>0</v>
      </c>
      <c r="B20" s="46">
        <f>'一般公共预算支出表'!B22</f>
        <v>0</v>
      </c>
      <c r="C20" s="46">
        <f>'一般公共预算支出表'!C22</f>
        <v>0</v>
      </c>
      <c r="D20" s="45">
        <f>'一般公共预算支出表'!D22</f>
        <v>0</v>
      </c>
      <c r="E20" s="59">
        <f>F20+I20+L20+M20+N20+O20+Q20</f>
        <v>0</v>
      </c>
      <c r="F20" s="60">
        <f>G20+H20</f>
        <v>0</v>
      </c>
      <c r="G20" s="84">
        <f>'一般公共预算支出表'!E22</f>
        <v>0</v>
      </c>
      <c r="H20" s="85"/>
      <c r="I20" s="67"/>
      <c r="J20" s="86"/>
      <c r="K20" s="86"/>
      <c r="L20" s="86"/>
      <c r="M20" s="86"/>
      <c r="N20" s="86"/>
      <c r="O20" s="86"/>
      <c r="P20" s="86"/>
      <c r="Q20" s="86"/>
      <c r="R20" s="67"/>
      <c r="S20" s="86"/>
      <c r="T20" s="86"/>
      <c r="U20" s="86"/>
    </row>
    <row r="21" spans="1:21" ht="28.5" customHeight="1">
      <c r="A21" s="46">
        <f>'一般公共预算支出表'!A23</f>
        <v>0</v>
      </c>
      <c r="B21" s="46">
        <f>'一般公共预算支出表'!B23</f>
        <v>0</v>
      </c>
      <c r="C21" s="46">
        <f>'一般公共预算支出表'!C23</f>
        <v>0</v>
      </c>
      <c r="D21" s="45">
        <f>'一般公共预算支出表'!D23</f>
        <v>0</v>
      </c>
      <c r="E21" s="59">
        <f>F21+I21+L21+M21+N21+O21+Q21</f>
        <v>0</v>
      </c>
      <c r="F21" s="60">
        <f>G21+H21</f>
        <v>0</v>
      </c>
      <c r="G21" s="60">
        <f>'一般公共预算支出表'!E23</f>
        <v>0</v>
      </c>
      <c r="H21" s="60"/>
      <c r="I21" s="69"/>
      <c r="J21" s="71"/>
      <c r="K21" s="71"/>
      <c r="L21" s="71"/>
      <c r="M21" s="71"/>
      <c r="N21" s="71"/>
      <c r="O21" s="71"/>
      <c r="P21" s="71"/>
      <c r="Q21" s="71"/>
      <c r="R21" s="69"/>
      <c r="S21" s="71"/>
      <c r="T21" s="71"/>
      <c r="U21" s="71"/>
    </row>
    <row r="22" spans="1:21" ht="28.5" customHeight="1">
      <c r="A22" s="46">
        <f>'一般公共预算支出表'!A24</f>
        <v>0</v>
      </c>
      <c r="B22" s="46">
        <f>'一般公共预算支出表'!B24</f>
        <v>0</v>
      </c>
      <c r="C22" s="46">
        <f>'一般公共预算支出表'!C24</f>
        <v>0</v>
      </c>
      <c r="D22" s="45">
        <f>'一般公共预算支出表'!D24</f>
        <v>0</v>
      </c>
      <c r="E22" s="59">
        <f>F22+I22+L22+M22+N22+O22+Q22</f>
        <v>0</v>
      </c>
      <c r="F22" s="60">
        <f>G22+H22</f>
        <v>0</v>
      </c>
      <c r="G22" s="60">
        <f>'一般公共预算支出表'!E24</f>
        <v>0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</row>
    <row r="23" spans="1:21" ht="28.5" customHeight="1">
      <c r="A23" s="46">
        <f>'一般公共预算支出表'!A25</f>
        <v>0</v>
      </c>
      <c r="B23" s="46">
        <f>'一般公共预算支出表'!B25</f>
        <v>0</v>
      </c>
      <c r="C23" s="46">
        <f>'一般公共预算支出表'!C25</f>
        <v>0</v>
      </c>
      <c r="D23" s="45">
        <f>'一般公共预算支出表'!D25</f>
        <v>0</v>
      </c>
      <c r="E23" s="59">
        <f>F23+I23+L23+M23+N23+O23+Q23</f>
        <v>0</v>
      </c>
      <c r="F23" s="60">
        <f>G23+H23</f>
        <v>0</v>
      </c>
      <c r="G23" s="60">
        <f>'一般公共预算支出表'!E25</f>
        <v>0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</row>
  </sheetData>
  <sheetProtection/>
  <mergeCells count="17">
    <mergeCell ref="P4:P5"/>
    <mergeCell ref="B4:B5"/>
    <mergeCell ref="C4:C5"/>
    <mergeCell ref="E4:E5"/>
    <mergeCell ref="F4:H4"/>
    <mergeCell ref="I4:K4"/>
    <mergeCell ref="L4:L5"/>
    <mergeCell ref="A1:U1"/>
    <mergeCell ref="A3:C3"/>
    <mergeCell ref="D3:D5"/>
    <mergeCell ref="Q4:Q5"/>
    <mergeCell ref="R4:U4"/>
    <mergeCell ref="M4:M5"/>
    <mergeCell ref="N4:N5"/>
    <mergeCell ref="E3:U3"/>
    <mergeCell ref="A4:A5"/>
    <mergeCell ref="O4:O5"/>
  </mergeCells>
  <printOptions/>
  <pageMargins left="0.7480314960629921" right="0.7480314960629921" top="0.7874015748031497" bottom="0.7874015748031497" header="0" footer="0"/>
  <pageSetup errors="blank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showZeros="0" zoomScalePageLayoutView="0" workbookViewId="0" topLeftCell="A3">
      <selection activeCell="A3" sqref="A3:D3"/>
    </sheetView>
  </sheetViews>
  <sheetFormatPr defaultColWidth="9.140625" defaultRowHeight="14.25" customHeight="1"/>
  <cols>
    <col min="1" max="2" width="5.57421875" style="0" customWidth="1"/>
    <col min="3" max="3" width="5.421875" style="0" customWidth="1"/>
    <col min="4" max="4" width="22.140625" style="0" customWidth="1"/>
    <col min="5" max="15" width="11.00390625" style="0" customWidth="1"/>
    <col min="16" max="19" width="8.421875" style="0" customWidth="1"/>
    <col min="20" max="20" width="10.28125" style="78" customWidth="1"/>
    <col min="21" max="22" width="9.8515625" style="78" customWidth="1"/>
    <col min="23" max="23" width="11.421875" style="78" customWidth="1"/>
    <col min="24" max="24" width="8.421875" style="0" customWidth="1"/>
  </cols>
  <sheetData>
    <row r="1" spans="1:24" ht="28.5" customHeight="1">
      <c r="A1" s="123" t="s">
        <v>141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" t="s">
        <v>0</v>
      </c>
    </row>
    <row r="2" spans="1:24" ht="20.25" customHeight="1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4" t="s">
        <v>0</v>
      </c>
      <c r="O2" s="14" t="s">
        <v>0</v>
      </c>
      <c r="P2" s="14" t="s">
        <v>0</v>
      </c>
      <c r="Q2" s="14" t="s">
        <v>0</v>
      </c>
      <c r="R2" s="14" t="s">
        <v>0</v>
      </c>
      <c r="S2" s="14" t="s">
        <v>0</v>
      </c>
      <c r="T2" s="73" t="s">
        <v>0</v>
      </c>
      <c r="U2" s="73" t="s">
        <v>0</v>
      </c>
      <c r="V2" s="74" t="s">
        <v>0</v>
      </c>
      <c r="W2" s="74" t="s">
        <v>0</v>
      </c>
      <c r="X2" s="9" t="s">
        <v>2</v>
      </c>
    </row>
    <row r="3" spans="1:24" ht="20.25" customHeight="1">
      <c r="A3" s="121" t="s">
        <v>152</v>
      </c>
      <c r="B3" s="122"/>
      <c r="C3" s="122"/>
      <c r="D3" s="122"/>
      <c r="E3" s="15" t="s">
        <v>0</v>
      </c>
      <c r="F3" s="15" t="s">
        <v>0</v>
      </c>
      <c r="G3" s="15" t="s">
        <v>0</v>
      </c>
      <c r="H3" s="15" t="s">
        <v>0</v>
      </c>
      <c r="I3" s="15" t="s">
        <v>0</v>
      </c>
      <c r="J3" s="15" t="s">
        <v>0</v>
      </c>
      <c r="K3" s="15" t="s">
        <v>0</v>
      </c>
      <c r="L3" s="15" t="s">
        <v>0</v>
      </c>
      <c r="M3" s="15" t="s">
        <v>0</v>
      </c>
      <c r="N3" s="16" t="s">
        <v>0</v>
      </c>
      <c r="O3" s="16" t="s">
        <v>0</v>
      </c>
      <c r="P3" s="16" t="s">
        <v>0</v>
      </c>
      <c r="Q3" s="16" t="s">
        <v>0</v>
      </c>
      <c r="R3" s="16" t="s">
        <v>0</v>
      </c>
      <c r="S3" s="16" t="s">
        <v>0</v>
      </c>
      <c r="T3" s="75" t="s">
        <v>0</v>
      </c>
      <c r="U3" s="75" t="s">
        <v>0</v>
      </c>
      <c r="V3" s="76" t="s">
        <v>0</v>
      </c>
      <c r="W3" s="76" t="s">
        <v>0</v>
      </c>
      <c r="X3" s="17" t="s">
        <v>0</v>
      </c>
    </row>
    <row r="4" spans="1:24" ht="20.25" customHeight="1">
      <c r="A4" s="119" t="s">
        <v>101</v>
      </c>
      <c r="B4" s="120"/>
      <c r="C4" s="120"/>
      <c r="D4" s="103" t="s">
        <v>129</v>
      </c>
      <c r="E4" s="103" t="s">
        <v>106</v>
      </c>
      <c r="F4" s="119" t="s">
        <v>107</v>
      </c>
      <c r="G4" s="120"/>
      <c r="H4" s="120"/>
      <c r="I4" s="120"/>
      <c r="J4" s="120"/>
      <c r="K4" s="119" t="s">
        <v>108</v>
      </c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17" t="s">
        <v>130</v>
      </c>
    </row>
    <row r="5" spans="1:24" ht="39" customHeight="1">
      <c r="A5" s="119" t="s">
        <v>103</v>
      </c>
      <c r="B5" s="119" t="s">
        <v>104</v>
      </c>
      <c r="C5" s="119" t="s">
        <v>105</v>
      </c>
      <c r="D5" s="104"/>
      <c r="E5" s="104"/>
      <c r="F5" s="111" t="s">
        <v>106</v>
      </c>
      <c r="G5" s="111" t="s">
        <v>109</v>
      </c>
      <c r="H5" s="111" t="s">
        <v>122</v>
      </c>
      <c r="I5" s="112"/>
      <c r="J5" s="119" t="s">
        <v>110</v>
      </c>
      <c r="K5" s="111" t="s">
        <v>106</v>
      </c>
      <c r="L5" s="111" t="s">
        <v>109</v>
      </c>
      <c r="M5" s="111" t="s">
        <v>110</v>
      </c>
      <c r="N5" s="111" t="s">
        <v>131</v>
      </c>
      <c r="O5" s="111" t="s">
        <v>132</v>
      </c>
      <c r="P5" s="111" t="s">
        <v>111</v>
      </c>
      <c r="Q5" s="111" t="s">
        <v>112</v>
      </c>
      <c r="R5" s="111" t="s">
        <v>113</v>
      </c>
      <c r="S5" s="111" t="s">
        <v>114</v>
      </c>
      <c r="T5" s="113" t="s">
        <v>115</v>
      </c>
      <c r="U5" s="115" t="s">
        <v>116</v>
      </c>
      <c r="V5" s="115" t="s">
        <v>117</v>
      </c>
      <c r="W5" s="109" t="s">
        <v>118</v>
      </c>
      <c r="X5" s="118"/>
    </row>
    <row r="6" spans="1:24" ht="41.25" customHeight="1">
      <c r="A6" s="120"/>
      <c r="B6" s="120"/>
      <c r="C6" s="120"/>
      <c r="D6" s="104"/>
      <c r="E6" s="104"/>
      <c r="F6" s="112"/>
      <c r="G6" s="112"/>
      <c r="H6" s="12" t="s">
        <v>142</v>
      </c>
      <c r="I6" s="12" t="s">
        <v>143</v>
      </c>
      <c r="J6" s="120"/>
      <c r="K6" s="112"/>
      <c r="L6" s="112"/>
      <c r="M6" s="112"/>
      <c r="N6" s="112"/>
      <c r="O6" s="112"/>
      <c r="P6" s="112"/>
      <c r="Q6" s="112"/>
      <c r="R6" s="112"/>
      <c r="S6" s="112"/>
      <c r="T6" s="114"/>
      <c r="U6" s="116"/>
      <c r="V6" s="116"/>
      <c r="W6" s="110"/>
      <c r="X6" s="118"/>
    </row>
    <row r="7" spans="1:24" ht="20.25" customHeight="1">
      <c r="A7" s="48" t="s">
        <v>84</v>
      </c>
      <c r="B7" s="48" t="s">
        <v>84</v>
      </c>
      <c r="C7" s="48" t="s">
        <v>84</v>
      </c>
      <c r="D7" s="48" t="s">
        <v>84</v>
      </c>
      <c r="E7" s="48" t="s">
        <v>0</v>
      </c>
      <c r="F7" s="48" t="s">
        <v>85</v>
      </c>
      <c r="G7" s="48" t="s">
        <v>86</v>
      </c>
      <c r="H7" s="48" t="s">
        <v>87</v>
      </c>
      <c r="I7" s="48" t="s">
        <v>88</v>
      </c>
      <c r="J7" s="48" t="s">
        <v>89</v>
      </c>
      <c r="K7" s="48" t="s">
        <v>90</v>
      </c>
      <c r="L7" s="48" t="s">
        <v>91</v>
      </c>
      <c r="M7" s="48" t="s">
        <v>92</v>
      </c>
      <c r="N7" s="48" t="s">
        <v>93</v>
      </c>
      <c r="O7" s="48" t="s">
        <v>94</v>
      </c>
      <c r="P7" s="48" t="s">
        <v>95</v>
      </c>
      <c r="Q7" s="48" t="s">
        <v>96</v>
      </c>
      <c r="R7" s="48" t="s">
        <v>97</v>
      </c>
      <c r="S7" s="48" t="s">
        <v>98</v>
      </c>
      <c r="T7" s="77" t="s">
        <v>99</v>
      </c>
      <c r="U7" s="77" t="s">
        <v>100</v>
      </c>
      <c r="V7" s="77" t="s">
        <v>119</v>
      </c>
      <c r="W7" s="77" t="s">
        <v>120</v>
      </c>
      <c r="X7" s="58" t="s">
        <v>121</v>
      </c>
    </row>
    <row r="8" spans="1:24" s="47" customFormat="1" ht="24.75" customHeight="1">
      <c r="A8" s="79"/>
      <c r="B8" s="79"/>
      <c r="C8" s="80"/>
      <c r="D8" s="81" t="s">
        <v>128</v>
      </c>
      <c r="E8" s="96">
        <f>E9</f>
        <v>13741209</v>
      </c>
      <c r="F8" s="96">
        <f aca="true" t="shared" si="0" ref="F8:W8">F9</f>
        <v>13381209</v>
      </c>
      <c r="G8" s="96">
        <f t="shared" si="0"/>
        <v>7644393</v>
      </c>
      <c r="H8" s="96">
        <f t="shared" si="0"/>
        <v>3237024</v>
      </c>
      <c r="I8" s="96">
        <f t="shared" si="0"/>
        <v>0</v>
      </c>
      <c r="J8" s="96">
        <f t="shared" si="0"/>
        <v>2499792</v>
      </c>
      <c r="K8" s="96">
        <f t="shared" si="0"/>
        <v>360000</v>
      </c>
      <c r="L8" s="96">
        <f t="shared" si="0"/>
        <v>0</v>
      </c>
      <c r="M8" s="96">
        <f t="shared" si="0"/>
        <v>0</v>
      </c>
      <c r="N8" s="96">
        <f t="shared" si="0"/>
        <v>0</v>
      </c>
      <c r="O8" s="96">
        <f t="shared" si="0"/>
        <v>0</v>
      </c>
      <c r="P8" s="96">
        <f t="shared" si="0"/>
        <v>0</v>
      </c>
      <c r="Q8" s="96">
        <f t="shared" si="0"/>
        <v>0</v>
      </c>
      <c r="R8" s="96">
        <f t="shared" si="0"/>
        <v>0</v>
      </c>
      <c r="S8" s="96">
        <f t="shared" si="0"/>
        <v>0</v>
      </c>
      <c r="T8" s="96">
        <f t="shared" si="0"/>
        <v>0</v>
      </c>
      <c r="U8" s="96">
        <f t="shared" si="0"/>
        <v>0</v>
      </c>
      <c r="V8" s="96">
        <f t="shared" si="0"/>
        <v>0</v>
      </c>
      <c r="W8" s="96">
        <f t="shared" si="0"/>
        <v>360000</v>
      </c>
      <c r="X8" s="80"/>
    </row>
    <row r="9" spans="1:25" s="88" customFormat="1" ht="24" customHeight="1">
      <c r="A9" s="90"/>
      <c r="B9" s="90"/>
      <c r="C9" s="90"/>
      <c r="D9" s="91" t="s">
        <v>146</v>
      </c>
      <c r="E9" s="92">
        <v>13741209</v>
      </c>
      <c r="F9" s="92">
        <v>13381209</v>
      </c>
      <c r="G9" s="92">
        <v>7644393</v>
      </c>
      <c r="H9" s="92">
        <v>3237024</v>
      </c>
      <c r="I9" s="92"/>
      <c r="J9" s="92">
        <v>2499792</v>
      </c>
      <c r="K9" s="93">
        <v>360000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360000</v>
      </c>
      <c r="X9" s="94"/>
      <c r="Y9" s="89"/>
    </row>
    <row r="10" spans="1:25" s="88" customFormat="1" ht="24" customHeight="1">
      <c r="A10" s="90">
        <v>204</v>
      </c>
      <c r="B10" s="90"/>
      <c r="C10" s="90"/>
      <c r="D10" s="91" t="s">
        <v>140</v>
      </c>
      <c r="E10" s="92">
        <v>11563365</v>
      </c>
      <c r="F10" s="92">
        <v>11203365</v>
      </c>
      <c r="G10" s="92">
        <v>7644393</v>
      </c>
      <c r="H10" s="92">
        <v>3237024</v>
      </c>
      <c r="I10" s="92"/>
      <c r="J10" s="92">
        <v>321948</v>
      </c>
      <c r="K10" s="93">
        <v>360000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3">
        <v>360000</v>
      </c>
      <c r="X10" s="94"/>
      <c r="Y10" s="89"/>
    </row>
    <row r="11" spans="1:25" s="88" customFormat="1" ht="24" customHeight="1">
      <c r="A11" s="90">
        <v>204</v>
      </c>
      <c r="B11" s="90">
        <v>5</v>
      </c>
      <c r="C11" s="90"/>
      <c r="D11" s="91" t="s">
        <v>147</v>
      </c>
      <c r="E11" s="92">
        <v>11563365</v>
      </c>
      <c r="F11" s="92">
        <v>11203365</v>
      </c>
      <c r="G11" s="92">
        <v>7644393</v>
      </c>
      <c r="H11" s="92">
        <v>3237024</v>
      </c>
      <c r="I11" s="92"/>
      <c r="J11" s="92">
        <v>321948</v>
      </c>
      <c r="K11" s="93">
        <v>360000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360000</v>
      </c>
      <c r="X11" s="94"/>
      <c r="Y11" s="89"/>
    </row>
    <row r="12" spans="1:25" s="88" customFormat="1" ht="24" customHeight="1">
      <c r="A12" s="90">
        <v>204</v>
      </c>
      <c r="B12" s="90">
        <v>5</v>
      </c>
      <c r="C12" s="90">
        <v>1</v>
      </c>
      <c r="D12" s="91" t="s">
        <v>148</v>
      </c>
      <c r="E12" s="92">
        <v>11203365</v>
      </c>
      <c r="F12" s="92">
        <v>11203365</v>
      </c>
      <c r="G12" s="92">
        <v>7644393</v>
      </c>
      <c r="H12" s="92">
        <v>3237024</v>
      </c>
      <c r="I12" s="92"/>
      <c r="J12" s="92">
        <v>321948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4"/>
      <c r="Y12" s="89"/>
    </row>
    <row r="13" spans="1:25" s="88" customFormat="1" ht="24" customHeight="1">
      <c r="A13" s="90"/>
      <c r="B13" s="90">
        <v>5</v>
      </c>
      <c r="C13" s="90"/>
      <c r="D13" s="91" t="s">
        <v>149</v>
      </c>
      <c r="E13" s="92">
        <v>360000</v>
      </c>
      <c r="F13" s="92">
        <v>0</v>
      </c>
      <c r="G13" s="92">
        <v>0</v>
      </c>
      <c r="H13" s="92">
        <v>0</v>
      </c>
      <c r="I13" s="92"/>
      <c r="J13" s="92">
        <v>0</v>
      </c>
      <c r="K13" s="93">
        <v>360000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360000</v>
      </c>
      <c r="X13" s="94"/>
      <c r="Y13" s="89"/>
    </row>
    <row r="14" spans="1:25" s="88" customFormat="1" ht="24" customHeight="1">
      <c r="A14" s="90"/>
      <c r="B14" s="90">
        <v>5</v>
      </c>
      <c r="C14" s="90">
        <v>99</v>
      </c>
      <c r="D14" s="95" t="s">
        <v>150</v>
      </c>
      <c r="E14" s="92">
        <v>360000</v>
      </c>
      <c r="F14" s="92"/>
      <c r="G14" s="92"/>
      <c r="H14" s="92"/>
      <c r="I14" s="92"/>
      <c r="J14" s="92"/>
      <c r="K14" s="92">
        <v>360000</v>
      </c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4"/>
      <c r="Y14" s="89"/>
    </row>
    <row r="15" spans="1:25" s="88" customFormat="1" ht="24" customHeight="1">
      <c r="A15" s="90">
        <v>208</v>
      </c>
      <c r="B15" s="90"/>
      <c r="C15" s="90"/>
      <c r="D15" s="91" t="s">
        <v>137</v>
      </c>
      <c r="E15" s="92">
        <v>2177844</v>
      </c>
      <c r="F15" s="92">
        <v>2177844</v>
      </c>
      <c r="G15" s="92">
        <v>0</v>
      </c>
      <c r="H15" s="92">
        <v>0</v>
      </c>
      <c r="I15" s="92"/>
      <c r="J15" s="92">
        <v>2177844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4"/>
      <c r="Y15" s="89"/>
    </row>
    <row r="16" spans="1:25" s="88" customFormat="1" ht="24" customHeight="1">
      <c r="A16" s="90">
        <v>208</v>
      </c>
      <c r="B16" s="90">
        <v>5</v>
      </c>
      <c r="C16" s="90"/>
      <c r="D16" s="91" t="s">
        <v>138</v>
      </c>
      <c r="E16" s="92">
        <v>2177844</v>
      </c>
      <c r="F16" s="92">
        <v>2177844</v>
      </c>
      <c r="G16" s="92">
        <v>0</v>
      </c>
      <c r="H16" s="92">
        <v>0</v>
      </c>
      <c r="I16" s="92"/>
      <c r="J16" s="92">
        <v>2177844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4"/>
      <c r="Y16" s="89"/>
    </row>
    <row r="17" spans="1:25" s="88" customFormat="1" ht="24" customHeight="1">
      <c r="A17" s="90">
        <v>208</v>
      </c>
      <c r="B17" s="90">
        <v>5</v>
      </c>
      <c r="C17" s="90">
        <v>1</v>
      </c>
      <c r="D17" s="91" t="s">
        <v>139</v>
      </c>
      <c r="E17" s="92">
        <v>2177844</v>
      </c>
      <c r="F17" s="92">
        <v>2177844</v>
      </c>
      <c r="G17" s="92">
        <v>0</v>
      </c>
      <c r="H17" s="92">
        <v>0</v>
      </c>
      <c r="I17" s="92"/>
      <c r="J17" s="92">
        <v>2177844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4"/>
      <c r="Y17" s="89"/>
    </row>
    <row r="18" spans="1:25" s="88" customFormat="1" ht="24" customHeight="1">
      <c r="A18" s="90"/>
      <c r="B18" s="90"/>
      <c r="C18" s="90"/>
      <c r="D18" s="91"/>
      <c r="E18" s="92"/>
      <c r="F18" s="92"/>
      <c r="G18" s="92"/>
      <c r="H18" s="92"/>
      <c r="I18" s="92"/>
      <c r="J18" s="92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4"/>
      <c r="Y18" s="89"/>
    </row>
    <row r="19" spans="1:25" s="88" customFormat="1" ht="24" customHeight="1">
      <c r="A19" s="90"/>
      <c r="B19" s="90"/>
      <c r="C19" s="90"/>
      <c r="D19" s="95"/>
      <c r="E19" s="93"/>
      <c r="F19" s="92"/>
      <c r="G19" s="92"/>
      <c r="H19" s="92"/>
      <c r="I19" s="92"/>
      <c r="J19" s="92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4"/>
      <c r="Y19" s="89"/>
    </row>
    <row r="20" spans="1:26" s="88" customFormat="1" ht="24" customHeight="1">
      <c r="A20" s="90"/>
      <c r="B20" s="90"/>
      <c r="C20" s="90"/>
      <c r="D20" s="91"/>
      <c r="E20" s="92"/>
      <c r="F20" s="92"/>
      <c r="G20" s="92"/>
      <c r="H20" s="92"/>
      <c r="I20" s="92"/>
      <c r="J20" s="92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4"/>
      <c r="Z20" s="89"/>
    </row>
    <row r="21" spans="1:26" s="88" customFormat="1" ht="24" customHeight="1">
      <c r="A21" s="90"/>
      <c r="B21" s="90"/>
      <c r="C21" s="90"/>
      <c r="D21" s="95"/>
      <c r="E21" s="92"/>
      <c r="F21" s="92"/>
      <c r="G21" s="92"/>
      <c r="H21" s="92"/>
      <c r="I21" s="92"/>
      <c r="J21" s="92"/>
      <c r="K21" s="92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4"/>
      <c r="Z21" s="89"/>
    </row>
    <row r="22" spans="1:24" s="49" customFormat="1" ht="24" customHeight="1">
      <c r="A22" s="54"/>
      <c r="B22" s="54"/>
      <c r="C22" s="54"/>
      <c r="D22" s="82"/>
      <c r="E22" s="50"/>
      <c r="F22" s="50"/>
      <c r="G22" s="50"/>
      <c r="H22" s="50"/>
      <c r="I22" s="50"/>
      <c r="J22" s="50"/>
      <c r="K22" s="51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3"/>
    </row>
    <row r="23" spans="1:24" s="49" customFormat="1" ht="24" customHeight="1">
      <c r="A23" s="54"/>
      <c r="B23" s="54"/>
      <c r="C23" s="54"/>
      <c r="D23" s="82"/>
      <c r="E23" s="50"/>
      <c r="F23" s="50"/>
      <c r="G23" s="50"/>
      <c r="H23" s="50"/>
      <c r="I23" s="50"/>
      <c r="J23" s="50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3"/>
    </row>
    <row r="24" spans="1:24" s="49" customFormat="1" ht="24" customHeight="1">
      <c r="A24" s="54"/>
      <c r="B24" s="54"/>
      <c r="C24" s="54"/>
      <c r="D24" s="82"/>
      <c r="E24" s="50"/>
      <c r="F24" s="50"/>
      <c r="G24" s="50"/>
      <c r="H24" s="50"/>
      <c r="I24" s="50"/>
      <c r="J24" s="50"/>
      <c r="K24" s="51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3"/>
    </row>
    <row r="25" spans="1:24" s="49" customFormat="1" ht="24" customHeight="1">
      <c r="A25" s="54"/>
      <c r="B25" s="54"/>
      <c r="C25" s="54"/>
      <c r="D25" s="82"/>
      <c r="E25" s="50"/>
      <c r="F25" s="50"/>
      <c r="G25" s="50"/>
      <c r="H25" s="50"/>
      <c r="I25" s="50"/>
      <c r="J25" s="50"/>
      <c r="K25" s="51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3"/>
    </row>
    <row r="26" spans="1:24" s="49" customFormat="1" ht="24" customHeight="1">
      <c r="A26" s="54"/>
      <c r="B26" s="54"/>
      <c r="C26" s="54"/>
      <c r="D26" s="83"/>
      <c r="E26" s="50"/>
      <c r="F26" s="50"/>
      <c r="G26" s="50"/>
      <c r="H26" s="50"/>
      <c r="I26" s="50"/>
      <c r="J26" s="50"/>
      <c r="K26" s="51"/>
      <c r="L26" s="52"/>
      <c r="M26" s="52"/>
      <c r="N26" s="51"/>
      <c r="O26" s="52"/>
      <c r="P26" s="52"/>
      <c r="Q26" s="52"/>
      <c r="R26" s="52"/>
      <c r="S26" s="52"/>
      <c r="T26" s="52"/>
      <c r="U26" s="52"/>
      <c r="V26" s="52"/>
      <c r="W26" s="52"/>
      <c r="X26" s="53"/>
    </row>
  </sheetData>
  <sheetProtection/>
  <mergeCells count="29">
    <mergeCell ref="A3:D3"/>
    <mergeCell ref="A1:W1"/>
    <mergeCell ref="A2:M2"/>
    <mergeCell ref="A4:C4"/>
    <mergeCell ref="D4:D6"/>
    <mergeCell ref="E4:E6"/>
    <mergeCell ref="F4:J4"/>
    <mergeCell ref="K4:W4"/>
    <mergeCell ref="M5:M6"/>
    <mergeCell ref="N5:N6"/>
    <mergeCell ref="X4:X6"/>
    <mergeCell ref="A5:A6"/>
    <mergeCell ref="B5:B6"/>
    <mergeCell ref="C5:C6"/>
    <mergeCell ref="F5:F6"/>
    <mergeCell ref="G5:G6"/>
    <mergeCell ref="H5:I5"/>
    <mergeCell ref="J5:J6"/>
    <mergeCell ref="K5:K6"/>
    <mergeCell ref="L5:L6"/>
    <mergeCell ref="O5:O6"/>
    <mergeCell ref="P5:P6"/>
    <mergeCell ref="Q5:Q6"/>
    <mergeCell ref="R5:R6"/>
    <mergeCell ref="W5:W6"/>
    <mergeCell ref="S5:S6"/>
    <mergeCell ref="T5:T6"/>
    <mergeCell ref="U5:U6"/>
    <mergeCell ref="V5:V6"/>
  </mergeCells>
  <printOptions verticalCentered="1"/>
  <pageMargins left="0.31" right="0.2" top="0.7874015748031497" bottom="0.7874015748031497" header="0.18" footer="0"/>
  <pageSetup errors="blank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何焕新</cp:lastModifiedBy>
  <cp:lastPrinted>2016-07-27T08:36:33Z</cp:lastPrinted>
  <dcterms:created xsi:type="dcterms:W3CDTF">2016-07-27T11:32:46Z</dcterms:created>
  <dcterms:modified xsi:type="dcterms:W3CDTF">2016-08-01T02:23:49Z</dcterms:modified>
  <cp:category/>
  <cp:version/>
  <cp:contentType/>
  <cp:contentStatus/>
</cp:coreProperties>
</file>